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9320" windowHeight="12660"/>
  </bookViews>
  <sheets>
    <sheet name="ПМ" sheetId="1" r:id="rId1"/>
  </sheets>
  <definedNames>
    <definedName name="_xlnm.Print_Area" localSheetId="0">ПМ!$A$1:$K$377</definedName>
  </definedNames>
  <calcPr calcId="114210"/>
</workbook>
</file>

<file path=xl/calcChain.xml><?xml version="1.0" encoding="utf-8"?>
<calcChain xmlns="http://schemas.openxmlformats.org/spreadsheetml/2006/main">
  <c r="H376" i="1"/>
  <c r="G376"/>
  <c r="H145"/>
  <c r="G145"/>
  <c r="J328"/>
  <c r="I328"/>
  <c r="H328"/>
  <c r="G328"/>
  <c r="K315"/>
  <c r="K309"/>
  <c r="K308"/>
  <c r="K298"/>
  <c r="K316"/>
  <c r="K297"/>
  <c r="K212"/>
  <c r="I86"/>
  <c r="I376"/>
  <c r="I351"/>
  <c r="I316"/>
  <c r="I297"/>
  <c r="I271"/>
  <c r="I212"/>
  <c r="I132"/>
  <c r="I22"/>
  <c r="I377"/>
  <c r="J86"/>
  <c r="J376"/>
  <c r="J351"/>
  <c r="J316"/>
  <c r="J297"/>
  <c r="J271"/>
  <c r="J212"/>
  <c r="J132"/>
  <c r="J22"/>
  <c r="J377"/>
  <c r="K377"/>
  <c r="K338"/>
  <c r="K333"/>
  <c r="H271"/>
  <c r="H86"/>
  <c r="G271"/>
  <c r="K86"/>
  <c r="G86"/>
  <c r="K328"/>
  <c r="G351"/>
  <c r="G316"/>
  <c r="G297"/>
  <c r="G212"/>
  <c r="G132"/>
  <c r="G22"/>
  <c r="G377"/>
  <c r="H351"/>
  <c r="H316"/>
  <c r="H297"/>
  <c r="H212"/>
  <c r="H132"/>
  <c r="H22"/>
  <c r="K351"/>
  <c r="K271"/>
  <c r="K132"/>
  <c r="K22"/>
  <c r="H377"/>
</calcChain>
</file>

<file path=xl/sharedStrings.xml><?xml version="1.0" encoding="utf-8"?>
<sst xmlns="http://schemas.openxmlformats.org/spreadsheetml/2006/main" count="481" uniqueCount="345">
  <si>
    <t>Наименование исправительного учреждения</t>
  </si>
  <si>
    <t>Место расположения учреждения (адрес), контактный телефон ответственного за организацию производства</t>
  </si>
  <si>
    <t>Удаленность от административного центра субъекта Российской Федерации (км)</t>
  </si>
  <si>
    <t>Наименование цеха, участка (с указанием профиля производства)</t>
  </si>
  <si>
    <t>Общая производственная площадь (без учета сельскохозяйственных угодий)            (кв. м.)</t>
  </si>
  <si>
    <t>в том числе:</t>
  </si>
  <si>
    <t>Используется</t>
  </si>
  <si>
    <t>Свободная</t>
  </si>
  <si>
    <t>1.</t>
  </si>
  <si>
    <t>Всего:</t>
  </si>
  <si>
    <t>2.</t>
  </si>
  <si>
    <t>ИК-6</t>
  </si>
  <si>
    <t>ЛИУ-2</t>
  </si>
  <si>
    <t>ИК-3</t>
  </si>
  <si>
    <t>ИК-4</t>
  </si>
  <si>
    <t>ИК-7</t>
  </si>
  <si>
    <t>ИК-8</t>
  </si>
  <si>
    <t>ИК-12</t>
  </si>
  <si>
    <t>КП-13</t>
  </si>
  <si>
    <t>Гараж</t>
  </si>
  <si>
    <t>Швейный участок</t>
  </si>
  <si>
    <t>Сувенирный участок</t>
  </si>
  <si>
    <t>Обувной участок</t>
  </si>
  <si>
    <t>Автосервис</t>
  </si>
  <si>
    <t>ИК-9</t>
  </si>
  <si>
    <t>Мельничный комплекс</t>
  </si>
  <si>
    <t>Молочный комплекс</t>
  </si>
  <si>
    <t>Участок консервации овощей</t>
  </si>
  <si>
    <t>Цех электро-шлакового литья</t>
  </si>
  <si>
    <t>Деревообрабатывающий участок</t>
  </si>
  <si>
    <t>Экспериментальный участок</t>
  </si>
  <si>
    <t>Ремонтно-механический участок</t>
  </si>
  <si>
    <t>Цех производства пром продукции</t>
  </si>
  <si>
    <t>Энергоучасток</t>
  </si>
  <si>
    <t>Строительный участок</t>
  </si>
  <si>
    <t>Ремонтно-инструментальный участок</t>
  </si>
  <si>
    <t>Заготовительно-сварочный участок</t>
  </si>
  <si>
    <t>Прессовый участок</t>
  </si>
  <si>
    <t>Пошивочный цех</t>
  </si>
  <si>
    <t>Омская область,           г. Омск, ул.Красноярский тракт 64, тел 21-77-97</t>
  </si>
  <si>
    <t>Омская область,           г. Омск, ул.Осташковская 23, тел 96-65-78</t>
  </si>
  <si>
    <t>Омская область,           г. Омск, ул.Ноябрьская 7, тел 43-20-87</t>
  </si>
  <si>
    <t>Омская область,           г. Омск, ул.27 Линия 47А тел 53-75-89</t>
  </si>
  <si>
    <t>Омская область,           г. Омск, ул.Доковский проезд 6, тел 64-13-15</t>
  </si>
  <si>
    <t>Омская область,           г. Омск ул.10 лет Октября 186,тел 36-77-98</t>
  </si>
  <si>
    <t>Омская область,           г. Омск, мкр Береговой, ул.3 Осенняя д2 к1              тел 98-12-42</t>
  </si>
  <si>
    <t>В пределах административного центра</t>
  </si>
  <si>
    <t>147 км от административного центра</t>
  </si>
  <si>
    <t>Омская область,   г.Исилькуль, ул.Луговая 27, тел 21-458</t>
  </si>
  <si>
    <t>Сварочный участок</t>
  </si>
  <si>
    <t>Транспортный цех</t>
  </si>
  <si>
    <t>Столярно-механический участок</t>
  </si>
  <si>
    <t>Литейный участок</t>
  </si>
  <si>
    <t>Слесарно-сварочный участок</t>
  </si>
  <si>
    <t>Степень загрузки производственного оборудования,%</t>
  </si>
  <si>
    <t>Количество производственного оборудования, ед.</t>
  </si>
  <si>
    <t>Итого по территориальному органу</t>
  </si>
  <si>
    <t>ИК-5</t>
  </si>
  <si>
    <t>ЛИУ-10</t>
  </si>
  <si>
    <t xml:space="preserve">Омская область, г. Омск ул. Энтузиастов, 18 А тел. 96-65-03         </t>
  </si>
  <si>
    <t>582</t>
  </si>
  <si>
    <t>0</t>
  </si>
  <si>
    <t>Цех товаров народного потребления</t>
  </si>
  <si>
    <t>Омская область г. Омск  п. Морозовка, ул. 25 Партсъезда, 12  тел. 96-65-86</t>
  </si>
  <si>
    <t>Наименование производственного оборудования</t>
  </si>
  <si>
    <t>Машины краеобметочные</t>
  </si>
  <si>
    <t>Машины специальные</t>
  </si>
  <si>
    <t>Машинки челночные</t>
  </si>
  <si>
    <t>Машинки цепного стежка</t>
  </si>
  <si>
    <t>Линия производства маргарина</t>
  </si>
  <si>
    <t>Линия для розлива газ. воды</t>
  </si>
  <si>
    <t>Металлобрабатывающий участок</t>
  </si>
  <si>
    <t>Маргариновый участок</t>
  </si>
  <si>
    <t>Швейная машинка</t>
  </si>
  <si>
    <t>Пуговичная машинка</t>
  </si>
  <si>
    <t>Петельная машинка</t>
  </si>
  <si>
    <t>Закрепочная машинка</t>
  </si>
  <si>
    <t>Участок сушки овощей</t>
  </si>
  <si>
    <t>Картофелечистка</t>
  </si>
  <si>
    <t>Сушильный шкаф</t>
  </si>
  <si>
    <t>Бланширователь</t>
  </si>
  <si>
    <t>Парогенератор электрический</t>
  </si>
  <si>
    <t>Овощерезка</t>
  </si>
  <si>
    <t>Индукционная печь</t>
  </si>
  <si>
    <t>Вагранка</t>
  </si>
  <si>
    <t>Станок токарно-винторезный</t>
  </si>
  <si>
    <t>Станок токарный</t>
  </si>
  <si>
    <t>Станок вертикально-сверлильный</t>
  </si>
  <si>
    <t>Станок фрезерный</t>
  </si>
  <si>
    <t>Станок обдирочно-шлифовальный</t>
  </si>
  <si>
    <t>Вальцы</t>
  </si>
  <si>
    <t>Гидропресс</t>
  </si>
  <si>
    <t>Молот пневматический</t>
  </si>
  <si>
    <t>Листовые ножницы</t>
  </si>
  <si>
    <t>Пресс-ножницы</t>
  </si>
  <si>
    <t>Машина листогибочная</t>
  </si>
  <si>
    <t>Сварочный аппарат</t>
  </si>
  <si>
    <t>Станок рельсопильный</t>
  </si>
  <si>
    <t>Трубогиб</t>
  </si>
  <si>
    <t>Станок плоскошлифовальный</t>
  </si>
  <si>
    <t>Мельничный участок</t>
  </si>
  <si>
    <t>Универсальный мельничный комплекс</t>
  </si>
  <si>
    <t>Зернопогрузчик</t>
  </si>
  <si>
    <t>Гранулятор</t>
  </si>
  <si>
    <t>Мешкозашивочная машинка</t>
  </si>
  <si>
    <t>Кромкооблицовочный станок</t>
  </si>
  <si>
    <t>Портативный кромко-облицовочный станок</t>
  </si>
  <si>
    <t>Односторонний кромко-облицовочный станок</t>
  </si>
  <si>
    <t>Станок сверлильный</t>
  </si>
  <si>
    <t>Фрезерный станок</t>
  </si>
  <si>
    <t>Листогибный станок</t>
  </si>
  <si>
    <t>Электротельфер</t>
  </si>
  <si>
    <t>Бетономешалка</t>
  </si>
  <si>
    <t>Вибростол</t>
  </si>
  <si>
    <t>Нож раскройный</t>
  </si>
  <si>
    <t>Литейная установка</t>
  </si>
  <si>
    <t>Трансформатор плавильный</t>
  </si>
  <si>
    <t>Кран-балка</t>
  </si>
  <si>
    <t>Барабан голтовочный</t>
  </si>
  <si>
    <t>Ножницы гильотины</t>
  </si>
  <si>
    <t>Сверлильный станок</t>
  </si>
  <si>
    <t>Машинка петельная</t>
  </si>
  <si>
    <t>Пила ленточная</t>
  </si>
  <si>
    <t>Транформаторная подстанция</t>
  </si>
  <si>
    <t>Деревообрабатывающий станок</t>
  </si>
  <si>
    <t>Литейно-механический участок</t>
  </si>
  <si>
    <t>Пилорама Р 63-5Б</t>
  </si>
  <si>
    <t>Полуавтомат сварочный</t>
  </si>
  <si>
    <t>Зубофрезерный полуавтомат</t>
  </si>
  <si>
    <t>Отрезной ленточнопильный станок</t>
  </si>
  <si>
    <t>Пресс гидравлический</t>
  </si>
  <si>
    <t>Радиально-сверлильный станок</t>
  </si>
  <si>
    <t>Станок универсально-заточной</t>
  </si>
  <si>
    <t>Машина швейная</t>
  </si>
  <si>
    <t>Оверлок</t>
  </si>
  <si>
    <t>Сварочный полуавтомат</t>
  </si>
  <si>
    <t>Рама лесопильная тарная</t>
  </si>
  <si>
    <t>Станок деревообраб. фрезерный</t>
  </si>
  <si>
    <t>Станок комбинированный</t>
  </si>
  <si>
    <t>Станок распилочный</t>
  </si>
  <si>
    <t>Строгальный станок</t>
  </si>
  <si>
    <t>Шлифовальный станок</t>
  </si>
  <si>
    <t>Станок агрегатный</t>
  </si>
  <si>
    <t>Линия производства профнастила</t>
  </si>
  <si>
    <t>Листогибочная машина</t>
  </si>
  <si>
    <t>Машина точечной сварки</t>
  </si>
  <si>
    <t>Пресс гибочный</t>
  </si>
  <si>
    <t>Пресс двукривошипный</t>
  </si>
  <si>
    <t>Пресс</t>
  </si>
  <si>
    <t>Станок для производства колючей проволоки</t>
  </si>
  <si>
    <t>Машина для изготовления фуражек</t>
  </si>
  <si>
    <t>Машина петельная</t>
  </si>
  <si>
    <t>Машина пуговичная</t>
  </si>
  <si>
    <t>Машина шнуровязальная</t>
  </si>
  <si>
    <t>Машина раскройная</t>
  </si>
  <si>
    <t>Машина рукавная</t>
  </si>
  <si>
    <t>Стачивающе-обметочная машина</t>
  </si>
  <si>
    <t>Теребильная машина</t>
  </si>
  <si>
    <t>Машина стыковой сварки</t>
  </si>
  <si>
    <t>Подающий механизм</t>
  </si>
  <si>
    <t>Отдел главного механика</t>
  </si>
  <si>
    <t>Монтажно сварочный участок</t>
  </si>
  <si>
    <t>Аппарат ПУРМ-140</t>
  </si>
  <si>
    <t>Вертикально-фрезеный станок</t>
  </si>
  <si>
    <t>Станок вертикально-консольный фрезерный</t>
  </si>
  <si>
    <t>Станок универсально-фрезерный</t>
  </si>
  <si>
    <t>Редукторный участок</t>
  </si>
  <si>
    <t>Станок карусельно фрезерный</t>
  </si>
  <si>
    <t>Участок производства крупы</t>
  </si>
  <si>
    <t>Агрегатный станок</t>
  </si>
  <si>
    <t>Двоильная машина</t>
  </si>
  <si>
    <t>Машина для съемки колодок</t>
  </si>
  <si>
    <t>Гибочное приспособление</t>
  </si>
  <si>
    <t>Машина для обработки обуви</t>
  </si>
  <si>
    <t>Термопистолет</t>
  </si>
  <si>
    <t>Пилорама Р 62</t>
  </si>
  <si>
    <t>Дисковый раскройный нож</t>
  </si>
  <si>
    <t>Обметочная машина(оверлок)</t>
  </si>
  <si>
    <t>Пресс для установки ручной фурнитуры</t>
  </si>
  <si>
    <t>Краеобметочная машина</t>
  </si>
  <si>
    <t>№ п/п</t>
  </si>
  <si>
    <t>Пресс листогибочный</t>
  </si>
  <si>
    <t>Прессножницы комбинированные</t>
  </si>
  <si>
    <t>Машина раскроечная с вертикальным ножом</t>
  </si>
  <si>
    <t>Четырехсторонний станок НДК-5</t>
  </si>
  <si>
    <t>Лесопильная рама Р-63</t>
  </si>
  <si>
    <t>Станок поперечно-строганный</t>
  </si>
  <si>
    <t xml:space="preserve">Станок кординатно-расточный, одностоечный </t>
  </si>
  <si>
    <t>Сварочный выпрямитель</t>
  </si>
  <si>
    <t>Станок круглошлифовальный</t>
  </si>
  <si>
    <t>Станок отрезной маятниковый</t>
  </si>
  <si>
    <t xml:space="preserve">Пресс </t>
  </si>
  <si>
    <t>Станок токарно-револьверный</t>
  </si>
  <si>
    <t>Станки токарные</t>
  </si>
  <si>
    <t>Станки сверлильные и расточные</t>
  </si>
  <si>
    <t>Станки шлифовальные</t>
  </si>
  <si>
    <t>Станки фрезерные</t>
  </si>
  <si>
    <t>Станки отрезные</t>
  </si>
  <si>
    <t>Пресса механические</t>
  </si>
  <si>
    <t>Сварочные аппараты</t>
  </si>
  <si>
    <t>Пресса гидравличесие</t>
  </si>
  <si>
    <t>Механический участок</t>
  </si>
  <si>
    <t>Станки полировальные</t>
  </si>
  <si>
    <t>Станки фуговальные</t>
  </si>
  <si>
    <t>Станки строгальные</t>
  </si>
  <si>
    <t>Станки токарные и круглопалочные</t>
  </si>
  <si>
    <t>Станки рейсмусовые</t>
  </si>
  <si>
    <t>Станки сверлильные</t>
  </si>
  <si>
    <t>Станки заточные</t>
  </si>
  <si>
    <t>Полировочный участок</t>
  </si>
  <si>
    <t>Участок пластмасс</t>
  </si>
  <si>
    <t>Оборудование для переработки пластмасс</t>
  </si>
  <si>
    <t>Стенд восстановления геометрии</t>
  </si>
  <si>
    <t>Молот ковочный</t>
  </si>
  <si>
    <t xml:space="preserve">Станок заточной </t>
  </si>
  <si>
    <t>Токарный станок</t>
  </si>
  <si>
    <t>Фуговальный станок</t>
  </si>
  <si>
    <t>Пилорама ленточная тайга</t>
  </si>
  <si>
    <t>Станок рейсмусовый</t>
  </si>
  <si>
    <t>Станок круглопильный</t>
  </si>
  <si>
    <t>Станок шлифовальный</t>
  </si>
  <si>
    <t>Станок циркулярный</t>
  </si>
  <si>
    <t>Дисковая пилорама "Кедр"</t>
  </si>
  <si>
    <t>Пилорама ленточная Т-2М</t>
  </si>
  <si>
    <t>Пилорама Р-65</t>
  </si>
  <si>
    <t>Станок 4х сторонний строгальный</t>
  </si>
  <si>
    <t>Станок вертикально-фрезерный</t>
  </si>
  <si>
    <t>Станок многопильный тайга</t>
  </si>
  <si>
    <t>Станок многопильный СМД-3</t>
  </si>
  <si>
    <t>Фрезерно гравировальный станок</t>
  </si>
  <si>
    <t>Станок фуговальный</t>
  </si>
  <si>
    <t>Учасок металлобработки</t>
  </si>
  <si>
    <t>Станок для изготовления гвоздей</t>
  </si>
  <si>
    <t>Ручной листогибный станок</t>
  </si>
  <si>
    <t>Аппарат контактной сварки</t>
  </si>
  <si>
    <t>Гильотина</t>
  </si>
  <si>
    <t>Станок для изготовления профлиста</t>
  </si>
  <si>
    <t>Теребильный станок</t>
  </si>
  <si>
    <t>Нож раскройный дисковый</t>
  </si>
  <si>
    <t>Стачивающая машина</t>
  </si>
  <si>
    <t>Круглопильный станок</t>
  </si>
  <si>
    <t>Ленточный станок</t>
  </si>
  <si>
    <t>Рейсмусовый станок</t>
  </si>
  <si>
    <t>Сверлильно-пазовый станок</t>
  </si>
  <si>
    <t>Мельница Compact 1002</t>
  </si>
  <si>
    <t>Вертикальный нож</t>
  </si>
  <si>
    <t>Пилорама Р-63</t>
  </si>
  <si>
    <t>Сепаратор</t>
  </si>
  <si>
    <t>Пастеризатор</t>
  </si>
  <si>
    <t>Маслобойка</t>
  </si>
  <si>
    <t>Охладитель сливок</t>
  </si>
  <si>
    <t>Автоклав</t>
  </si>
  <si>
    <t>Устройство загрузочное для автоклава</t>
  </si>
  <si>
    <t>Закатачная машина</t>
  </si>
  <si>
    <t>Варочный котел</t>
  </si>
  <si>
    <t>75(консервация)</t>
  </si>
  <si>
    <t>Омская область, г. Омск, ул. Энтузиастов 14,  тел 64-21-47</t>
  </si>
  <si>
    <t>Форматно-раскроечный станок</t>
  </si>
  <si>
    <t>Фрезерный станок кромочный</t>
  </si>
  <si>
    <t>Участок железобетонных изделий</t>
  </si>
  <si>
    <t>Машина для спускания краев кожи</t>
  </si>
  <si>
    <t>Электрическая печь</t>
  </si>
  <si>
    <t>Набор гидравлических растяжек</t>
  </si>
  <si>
    <t>Пилорама (консервация)</t>
  </si>
  <si>
    <t>Швейная машина</t>
  </si>
  <si>
    <t>Промышленная швейная машина</t>
  </si>
  <si>
    <t xml:space="preserve">Фрезерный станок </t>
  </si>
  <si>
    <t>СТО</t>
  </si>
  <si>
    <t>УШМ</t>
  </si>
  <si>
    <t>Перфоратор</t>
  </si>
  <si>
    <t>Компрессор</t>
  </si>
  <si>
    <t>Рубанок орбитальный</t>
  </si>
  <si>
    <t>Сушка инфракрасная</t>
  </si>
  <si>
    <t>Промышленная швейная машинка</t>
  </si>
  <si>
    <t>Вертикальный раскройный нож</t>
  </si>
  <si>
    <t>Линейка отрезная и прижимная</t>
  </si>
  <si>
    <t>Двухигольная швейная машина</t>
  </si>
  <si>
    <t>Кран балка 3,5</t>
  </si>
  <si>
    <t>Прокатные вальцы</t>
  </si>
  <si>
    <t>Выпрямитель сварочный</t>
  </si>
  <si>
    <t>Рессивер</t>
  </si>
  <si>
    <t>Станок вертикально сверлильный</t>
  </si>
  <si>
    <t>Пресс гибочный штамповочный</t>
  </si>
  <si>
    <t>Трансформатор сварочный</t>
  </si>
  <si>
    <t>Ножницы листовые</t>
  </si>
  <si>
    <t>Реостат баластный</t>
  </si>
  <si>
    <t>Полуавтомат углекислый</t>
  </si>
  <si>
    <t>Молот ковочный пневматический</t>
  </si>
  <si>
    <t>Вентилятор с циклоном</t>
  </si>
  <si>
    <t>Молот Ма</t>
  </si>
  <si>
    <t>Пресс 800т.с.</t>
  </si>
  <si>
    <t>Станок токарно винторезный</t>
  </si>
  <si>
    <t>Ремонтно-инструментальный цех</t>
  </si>
  <si>
    <t>Кран балка</t>
  </si>
  <si>
    <t>Выпрямитель электросварочный</t>
  </si>
  <si>
    <t>Галтовочный барабан</t>
  </si>
  <si>
    <t>Машина шлифовальная</t>
  </si>
  <si>
    <t>Станок ножовочный</t>
  </si>
  <si>
    <t>Электропечь</t>
  </si>
  <si>
    <t>Станок радиально-сверлильный</t>
  </si>
  <si>
    <t>Станок консольно-фрезерный</t>
  </si>
  <si>
    <t>Генератор ацетиленовый</t>
  </si>
  <si>
    <t>Пистолет распылитель</t>
  </si>
  <si>
    <t>Поршневой компрессор</t>
  </si>
  <si>
    <t>Сварочный аппарат инвенторный</t>
  </si>
  <si>
    <t>Шлифмашина эксцентриковая</t>
  </si>
  <si>
    <t>Машина вакуумная</t>
  </si>
  <si>
    <t>Ножницы ручные электрические</t>
  </si>
  <si>
    <t>Стенд авторемонтный</t>
  </si>
  <si>
    <t>Сварочный автомат</t>
  </si>
  <si>
    <t>Кран козловой</t>
  </si>
  <si>
    <t xml:space="preserve">Кран балка </t>
  </si>
  <si>
    <t>Швейная машина 1022 кл.</t>
  </si>
  <si>
    <t>Швейная машина 31 кл.</t>
  </si>
  <si>
    <t>Пуговичная машина</t>
  </si>
  <si>
    <t>Утюг</t>
  </si>
  <si>
    <t>Электро печь камерная</t>
  </si>
  <si>
    <t>Станок координатно расточной</t>
  </si>
  <si>
    <t>Автомат отрезной круглопильный</t>
  </si>
  <si>
    <t>Автомат ковочный</t>
  </si>
  <si>
    <t>Дробилка</t>
  </si>
  <si>
    <t>Трансформатор</t>
  </si>
  <si>
    <t>Краскопульт</t>
  </si>
  <si>
    <t>Станок обирочно-шлифовальный</t>
  </si>
  <si>
    <t>Электроножницы</t>
  </si>
  <si>
    <t>Плазморез</t>
  </si>
  <si>
    <t xml:space="preserve">Углошлифовальная машина </t>
  </si>
  <si>
    <t>Сушильно покрасочная камера</t>
  </si>
  <si>
    <t>Вакуумно мембранный пресс</t>
  </si>
  <si>
    <t>Станок для полировки камня</t>
  </si>
  <si>
    <t>Станок полуавтомат. заточной</t>
  </si>
  <si>
    <t>Станок воздушно плазменной резки с чпу</t>
  </si>
  <si>
    <t>Дрель ударная</t>
  </si>
  <si>
    <t>Автомат кромко-облицовочный</t>
  </si>
  <si>
    <t>Станок гвоздильный</t>
  </si>
  <si>
    <t>Пресс кривошипный</t>
  </si>
  <si>
    <t>Станок разводной для ленточных пил</t>
  </si>
  <si>
    <t>Автомат заточной для ленточных пил</t>
  </si>
  <si>
    <t>Бор машина</t>
  </si>
  <si>
    <t>Полировальная машина</t>
  </si>
  <si>
    <t>Станок обидрочно шлифовальный</t>
  </si>
  <si>
    <t xml:space="preserve">Аппарат доильный </t>
  </si>
  <si>
    <t>Аппарат упаковки в термоусад. пленку</t>
  </si>
  <si>
    <t>Вакуумная водокольцевая установка</t>
  </si>
  <si>
    <t xml:space="preserve">Информация о свободных производственных площадях  и незагруженных производственных мощностях в учреждениях УФСИН России по Омской области по состоянию на 01.07.2019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</si>
</sst>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1" fontId="8" fillId="0" borderId="2" xfId="0" applyNumberFormat="1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1" fontId="4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0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49" fontId="8" fillId="0" borderId="2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2" fontId="9" fillId="0" borderId="3" xfId="0" applyNumberFormat="1" applyFont="1" applyFill="1" applyBorder="1" applyAlignment="1">
      <alignment horizontal="center" vertical="top" wrapText="1"/>
    </xf>
    <xf numFmtId="2" fontId="9" fillId="0" borderId="4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49" fontId="0" fillId="0" borderId="0" xfId="0" applyNumberFormat="1" applyFill="1" applyAlignment="1">
      <alignment vertical="top" wrapText="1"/>
    </xf>
    <xf numFmtId="2" fontId="5" fillId="0" borderId="0" xfId="0" applyNumberFormat="1" applyFont="1" applyFill="1" applyAlignment="1">
      <alignment vertical="top" wrapText="1"/>
    </xf>
    <xf numFmtId="49" fontId="6" fillId="0" borderId="0" xfId="0" applyNumberFormat="1" applyFont="1" applyFill="1" applyBorder="1" applyAlignment="1">
      <alignment vertical="top" wrapText="1"/>
    </xf>
    <xf numFmtId="49" fontId="6" fillId="0" borderId="0" xfId="0" applyNumberFormat="1" applyFont="1" applyFill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8" fillId="0" borderId="2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 applyProtection="1">
      <alignment horizontal="center" vertical="top" wrapText="1"/>
      <protection locked="0"/>
    </xf>
    <xf numFmtId="1" fontId="8" fillId="0" borderId="7" xfId="0" applyNumberFormat="1" applyFont="1" applyFill="1" applyBorder="1" applyAlignment="1">
      <alignment horizontal="center" vertical="top" wrapText="1"/>
    </xf>
    <xf numFmtId="1" fontId="8" fillId="0" borderId="8" xfId="0" applyNumberFormat="1" applyFont="1" applyFill="1" applyBorder="1" applyAlignment="1">
      <alignment horizontal="center" vertical="top" wrapText="1"/>
    </xf>
    <xf numFmtId="1" fontId="8" fillId="0" borderId="9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center" vertical="top" wrapText="1"/>
    </xf>
    <xf numFmtId="1" fontId="2" fillId="0" borderId="7" xfId="0" applyNumberFormat="1" applyFont="1" applyFill="1" applyBorder="1" applyAlignment="1">
      <alignment horizontal="center" vertical="top" wrapText="1"/>
    </xf>
    <xf numFmtId="1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1" fontId="2" fillId="0" borderId="9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1" fontId="10" fillId="0" borderId="11" xfId="0" applyNumberFormat="1" applyFont="1" applyFill="1" applyBorder="1" applyAlignment="1">
      <alignment horizontal="center" vertical="top" wrapText="1"/>
    </xf>
    <xf numFmtId="1" fontId="10" fillId="0" borderId="12" xfId="0" applyNumberFormat="1" applyFont="1" applyFill="1" applyBorder="1" applyAlignment="1">
      <alignment horizontal="center" vertical="top" wrapText="1"/>
    </xf>
    <xf numFmtId="1" fontId="10" fillId="0" borderId="13" xfId="0" applyNumberFormat="1" applyFont="1" applyFill="1" applyBorder="1" applyAlignment="1">
      <alignment horizontal="center" vertical="top" wrapText="1"/>
    </xf>
    <xf numFmtId="1" fontId="10" fillId="0" borderId="14" xfId="0" applyNumberFormat="1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top" wrapText="1"/>
    </xf>
    <xf numFmtId="1" fontId="10" fillId="0" borderId="2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40"/>
  <sheetViews>
    <sheetView tabSelected="1" topLeftCell="A347" zoomScaleSheetLayoutView="100" workbookViewId="0">
      <selection activeCell="H364" sqref="H364"/>
    </sheetView>
  </sheetViews>
  <sheetFormatPr defaultRowHeight="15"/>
  <cols>
    <col min="1" max="1" width="4" style="2" customWidth="1"/>
    <col min="2" max="2" width="8" style="2" customWidth="1"/>
    <col min="3" max="4" width="12.5703125" style="2" customWidth="1"/>
    <col min="5" max="5" width="12.5703125" style="26" customWidth="1"/>
    <col min="6" max="6" width="26.28515625" style="26" customWidth="1"/>
    <col min="7" max="7" width="10.5703125" style="2" customWidth="1"/>
    <col min="8" max="8" width="13.7109375" style="2" customWidth="1"/>
    <col min="9" max="9" width="12.140625" style="2" customWidth="1"/>
    <col min="10" max="10" width="11.42578125" style="2" customWidth="1"/>
    <col min="11" max="11" width="10.42578125" style="2" customWidth="1"/>
    <col min="12" max="13" width="9.140625" style="2"/>
    <col min="14" max="14" width="16.85546875" style="2" customWidth="1"/>
    <col min="15" max="15" width="19.7109375" style="2" customWidth="1"/>
    <col min="16" max="30" width="9.140625" style="2"/>
    <col min="31" max="31" width="24.5703125" style="2" customWidth="1"/>
    <col min="32" max="16384" width="9.140625" style="2"/>
  </cols>
  <sheetData>
    <row r="1" spans="1:31" ht="18.75" customHeight="1">
      <c r="A1" s="73" t="s">
        <v>344</v>
      </c>
      <c r="B1" s="74"/>
      <c r="C1" s="74"/>
      <c r="D1" s="74"/>
      <c r="E1" s="74"/>
      <c r="F1" s="74"/>
      <c r="G1" s="74"/>
      <c r="H1" s="74"/>
      <c r="I1" s="74"/>
      <c r="J1" s="74"/>
      <c r="K1" s="75"/>
      <c r="L1" s="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</row>
    <row r="2" spans="1:31" ht="15.75" customHeight="1">
      <c r="A2" s="76"/>
      <c r="B2" s="77"/>
      <c r="C2" s="77"/>
      <c r="D2" s="77"/>
      <c r="E2" s="77"/>
      <c r="F2" s="77"/>
      <c r="G2" s="77"/>
      <c r="H2" s="77"/>
      <c r="I2" s="77"/>
      <c r="J2" s="77"/>
      <c r="K2" s="78"/>
      <c r="L2" s="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</row>
    <row r="3" spans="1:31" ht="9.75" customHeight="1">
      <c r="A3" s="76"/>
      <c r="B3" s="77"/>
      <c r="C3" s="77"/>
      <c r="D3" s="77"/>
      <c r="E3" s="77"/>
      <c r="F3" s="77"/>
      <c r="G3" s="77"/>
      <c r="H3" s="77"/>
      <c r="I3" s="77"/>
      <c r="J3" s="77"/>
      <c r="K3" s="78"/>
      <c r="L3" s="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</row>
    <row r="4" spans="1:31" ht="42" customHeight="1">
      <c r="A4" s="70" t="s">
        <v>180</v>
      </c>
      <c r="B4" s="51" t="s">
        <v>0</v>
      </c>
      <c r="C4" s="51" t="s">
        <v>1</v>
      </c>
      <c r="D4" s="51" t="s">
        <v>2</v>
      </c>
      <c r="E4" s="51" t="s">
        <v>3</v>
      </c>
      <c r="F4" s="51" t="s">
        <v>64</v>
      </c>
      <c r="G4" s="51" t="s">
        <v>55</v>
      </c>
      <c r="H4" s="51" t="s">
        <v>54</v>
      </c>
      <c r="I4" s="51" t="s">
        <v>4</v>
      </c>
      <c r="J4" s="51" t="s">
        <v>5</v>
      </c>
      <c r="K4" s="79"/>
      <c r="L4" s="1"/>
      <c r="M4" s="72"/>
      <c r="N4" s="72"/>
      <c r="O4" s="7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" customHeight="1">
      <c r="A5" s="70"/>
      <c r="B5" s="51"/>
      <c r="C5" s="51"/>
      <c r="D5" s="51"/>
      <c r="E5" s="51"/>
      <c r="F5" s="51"/>
      <c r="G5" s="51"/>
      <c r="H5" s="51"/>
      <c r="I5" s="51"/>
      <c r="J5" s="51" t="s">
        <v>6</v>
      </c>
      <c r="K5" s="79" t="s">
        <v>7</v>
      </c>
      <c r="L5" s="1"/>
      <c r="M5" s="72"/>
      <c r="N5" s="72"/>
      <c r="O5" s="7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50.25" customHeight="1">
      <c r="A6" s="70"/>
      <c r="B6" s="51"/>
      <c r="C6" s="51"/>
      <c r="D6" s="51"/>
      <c r="E6" s="51"/>
      <c r="F6" s="51"/>
      <c r="G6" s="51"/>
      <c r="H6" s="51"/>
      <c r="I6" s="51"/>
      <c r="J6" s="51"/>
      <c r="K6" s="79"/>
      <c r="L6" s="1"/>
      <c r="M6" s="72"/>
      <c r="N6" s="72"/>
      <c r="O6" s="7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6.5">
      <c r="A7" s="50" t="s">
        <v>8</v>
      </c>
      <c r="B7" s="51" t="s">
        <v>12</v>
      </c>
      <c r="C7" s="51" t="s">
        <v>45</v>
      </c>
      <c r="D7" s="51" t="s">
        <v>46</v>
      </c>
      <c r="E7" s="51" t="s">
        <v>20</v>
      </c>
      <c r="F7" s="3" t="s">
        <v>65</v>
      </c>
      <c r="G7" s="3">
        <v>30</v>
      </c>
      <c r="H7" s="51">
        <v>78</v>
      </c>
      <c r="I7" s="51">
        <v>2789.4</v>
      </c>
      <c r="J7" s="51">
        <v>2789.4</v>
      </c>
      <c r="K7" s="62"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3.5" customHeight="1">
      <c r="A8" s="50"/>
      <c r="B8" s="51"/>
      <c r="C8" s="51"/>
      <c r="D8" s="51"/>
      <c r="E8" s="51"/>
      <c r="F8" s="3" t="s">
        <v>66</v>
      </c>
      <c r="G8" s="3">
        <v>29</v>
      </c>
      <c r="H8" s="51"/>
      <c r="I8" s="51"/>
      <c r="J8" s="51"/>
      <c r="K8" s="6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6.5">
      <c r="A9" s="50"/>
      <c r="B9" s="51"/>
      <c r="C9" s="51"/>
      <c r="D9" s="51"/>
      <c r="E9" s="51"/>
      <c r="F9" s="3" t="s">
        <v>67</v>
      </c>
      <c r="G9" s="3">
        <v>141</v>
      </c>
      <c r="H9" s="51"/>
      <c r="I9" s="51"/>
      <c r="J9" s="51"/>
      <c r="K9" s="6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3.5" customHeight="1">
      <c r="A10" s="50"/>
      <c r="B10" s="51"/>
      <c r="C10" s="51"/>
      <c r="D10" s="51"/>
      <c r="E10" s="51"/>
      <c r="F10" s="3" t="s">
        <v>68</v>
      </c>
      <c r="G10" s="3">
        <v>16</v>
      </c>
      <c r="H10" s="51"/>
      <c r="I10" s="51"/>
      <c r="J10" s="51"/>
      <c r="K10" s="6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4.25" customHeight="1">
      <c r="A11" s="50"/>
      <c r="B11" s="51"/>
      <c r="C11" s="51"/>
      <c r="D11" s="51"/>
      <c r="E11" s="51" t="s">
        <v>72</v>
      </c>
      <c r="F11" s="3" t="s">
        <v>69</v>
      </c>
      <c r="G11" s="3">
        <v>1</v>
      </c>
      <c r="H11" s="51">
        <v>75</v>
      </c>
      <c r="I11" s="51">
        <v>213.6</v>
      </c>
      <c r="J11" s="51">
        <v>213.6</v>
      </c>
      <c r="K11" s="62"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6.5">
      <c r="A12" s="50"/>
      <c r="B12" s="51"/>
      <c r="C12" s="51"/>
      <c r="D12" s="51"/>
      <c r="E12" s="51"/>
      <c r="F12" s="3" t="s">
        <v>70</v>
      </c>
      <c r="G12" s="3">
        <v>1</v>
      </c>
      <c r="H12" s="51"/>
      <c r="I12" s="51"/>
      <c r="J12" s="51"/>
      <c r="K12" s="6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4.25" customHeight="1">
      <c r="A13" s="50"/>
      <c r="B13" s="51"/>
      <c r="C13" s="51"/>
      <c r="D13" s="51"/>
      <c r="E13" s="51" t="s">
        <v>29</v>
      </c>
      <c r="F13" s="3" t="s">
        <v>241</v>
      </c>
      <c r="G13" s="3">
        <v>1</v>
      </c>
      <c r="H13" s="51">
        <v>82</v>
      </c>
      <c r="I13" s="51">
        <v>359</v>
      </c>
      <c r="J13" s="51">
        <v>359</v>
      </c>
      <c r="K13" s="62"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6.5">
      <c r="A14" s="50"/>
      <c r="B14" s="51"/>
      <c r="C14" s="51"/>
      <c r="D14" s="51"/>
      <c r="E14" s="51"/>
      <c r="F14" s="3" t="s">
        <v>240</v>
      </c>
      <c r="G14" s="3">
        <v>2</v>
      </c>
      <c r="H14" s="51"/>
      <c r="I14" s="51"/>
      <c r="J14" s="51"/>
      <c r="K14" s="6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6.5">
      <c r="A15" s="50"/>
      <c r="B15" s="51"/>
      <c r="C15" s="51"/>
      <c r="D15" s="51"/>
      <c r="E15" s="51"/>
      <c r="F15" s="3" t="s">
        <v>216</v>
      </c>
      <c r="G15" s="3">
        <v>1</v>
      </c>
      <c r="H15" s="51"/>
      <c r="I15" s="51"/>
      <c r="J15" s="51"/>
      <c r="K15" s="6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3.5" customHeight="1">
      <c r="A16" s="50"/>
      <c r="B16" s="51"/>
      <c r="C16" s="51"/>
      <c r="D16" s="51"/>
      <c r="E16" s="51"/>
      <c r="F16" s="3" t="s">
        <v>242</v>
      </c>
      <c r="G16" s="3">
        <v>1</v>
      </c>
      <c r="H16" s="51"/>
      <c r="I16" s="51"/>
      <c r="J16" s="51"/>
      <c r="K16" s="6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 customHeight="1">
      <c r="A17" s="50"/>
      <c r="B17" s="51"/>
      <c r="C17" s="51"/>
      <c r="D17" s="51"/>
      <c r="E17" s="51"/>
      <c r="F17" s="3" t="s">
        <v>109</v>
      </c>
      <c r="G17" s="3">
        <v>2</v>
      </c>
      <c r="H17" s="51"/>
      <c r="I17" s="51"/>
      <c r="J17" s="51"/>
      <c r="K17" s="6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6.5">
      <c r="A18" s="50"/>
      <c r="B18" s="51"/>
      <c r="C18" s="51"/>
      <c r="D18" s="51"/>
      <c r="E18" s="51"/>
      <c r="F18" s="3" t="s">
        <v>243</v>
      </c>
      <c r="G18" s="3">
        <v>2</v>
      </c>
      <c r="H18" s="51"/>
      <c r="I18" s="51"/>
      <c r="J18" s="51"/>
      <c r="K18" s="6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6.5">
      <c r="A19" s="50"/>
      <c r="B19" s="51"/>
      <c r="C19" s="51"/>
      <c r="D19" s="51"/>
      <c r="E19" s="32" t="s">
        <v>71</v>
      </c>
      <c r="F19" s="3" t="s">
        <v>215</v>
      </c>
      <c r="G19" s="3">
        <v>2</v>
      </c>
      <c r="H19" s="51">
        <v>74</v>
      </c>
      <c r="I19" s="32">
        <v>155.25</v>
      </c>
      <c r="J19" s="32">
        <v>155.25</v>
      </c>
      <c r="K19" s="62"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6.5">
      <c r="A20" s="50"/>
      <c r="B20" s="51"/>
      <c r="C20" s="51"/>
      <c r="D20" s="51"/>
      <c r="E20" s="32"/>
      <c r="F20" s="3" t="s">
        <v>120</v>
      </c>
      <c r="G20" s="3">
        <v>2</v>
      </c>
      <c r="H20" s="51"/>
      <c r="I20" s="32"/>
      <c r="J20" s="32"/>
      <c r="K20" s="6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6.5">
      <c r="A21" s="50"/>
      <c r="B21" s="51"/>
      <c r="C21" s="51"/>
      <c r="D21" s="51"/>
      <c r="E21" s="32"/>
      <c r="F21" s="3" t="s">
        <v>109</v>
      </c>
      <c r="G21" s="3">
        <v>1</v>
      </c>
      <c r="H21" s="51"/>
      <c r="I21" s="32"/>
      <c r="J21" s="32"/>
      <c r="K21" s="6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4.25" customHeight="1">
      <c r="A22" s="50"/>
      <c r="B22" s="51"/>
      <c r="C22" s="51"/>
      <c r="D22" s="51"/>
      <c r="E22" s="5" t="s">
        <v>9</v>
      </c>
      <c r="F22" s="5"/>
      <c r="G22" s="5">
        <f>SUM(G7:G21)</f>
        <v>232</v>
      </c>
      <c r="H22" s="6">
        <f>AVERAGE(H7:H21)</f>
        <v>77.25</v>
      </c>
      <c r="I22" s="16">
        <f>SUM(I7:I21)</f>
        <v>3517.25</v>
      </c>
      <c r="J22" s="16">
        <f>SUM(J7:J21)</f>
        <v>3517.25</v>
      </c>
      <c r="K22" s="7">
        <f>SUM(K7:K21)</f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4.25" customHeight="1">
      <c r="A23" s="50" t="s">
        <v>10</v>
      </c>
      <c r="B23" s="51" t="s">
        <v>13</v>
      </c>
      <c r="C23" s="32" t="s">
        <v>256</v>
      </c>
      <c r="D23" s="51" t="s">
        <v>46</v>
      </c>
      <c r="E23" s="52" t="s">
        <v>36</v>
      </c>
      <c r="F23" s="3" t="s">
        <v>181</v>
      </c>
      <c r="G23" s="3">
        <v>1</v>
      </c>
      <c r="H23" s="52">
        <v>82</v>
      </c>
      <c r="I23" s="52">
        <v>4690</v>
      </c>
      <c r="J23" s="52">
        <v>2357</v>
      </c>
      <c r="K23" s="66">
        <v>2333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25.5">
      <c r="A24" s="50"/>
      <c r="B24" s="51"/>
      <c r="C24" s="32"/>
      <c r="D24" s="51"/>
      <c r="E24" s="53"/>
      <c r="F24" s="3" t="s">
        <v>182</v>
      </c>
      <c r="G24" s="3">
        <v>2</v>
      </c>
      <c r="H24" s="53"/>
      <c r="I24" s="53"/>
      <c r="J24" s="53"/>
      <c r="K24" s="6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27" customHeight="1">
      <c r="A25" s="50"/>
      <c r="B25" s="51"/>
      <c r="C25" s="32"/>
      <c r="D25" s="51"/>
      <c r="E25" s="53"/>
      <c r="F25" s="3" t="s">
        <v>282</v>
      </c>
      <c r="G25" s="3">
        <v>1</v>
      </c>
      <c r="H25" s="53"/>
      <c r="I25" s="53"/>
      <c r="J25" s="53"/>
      <c r="K25" s="6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 customHeight="1">
      <c r="A26" s="50"/>
      <c r="B26" s="51"/>
      <c r="C26" s="32"/>
      <c r="D26" s="51"/>
      <c r="E26" s="53"/>
      <c r="F26" s="3" t="s">
        <v>277</v>
      </c>
      <c r="G26" s="3">
        <v>2</v>
      </c>
      <c r="H26" s="53"/>
      <c r="I26" s="53"/>
      <c r="J26" s="53"/>
      <c r="K26" s="6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.75" customHeight="1">
      <c r="A27" s="50"/>
      <c r="B27" s="51"/>
      <c r="C27" s="32"/>
      <c r="D27" s="51"/>
      <c r="E27" s="53"/>
      <c r="F27" s="3" t="s">
        <v>279</v>
      </c>
      <c r="G27" s="3">
        <v>2</v>
      </c>
      <c r="H27" s="53"/>
      <c r="I27" s="53"/>
      <c r="J27" s="53"/>
      <c r="K27" s="6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 customHeight="1">
      <c r="A28" s="50"/>
      <c r="B28" s="51"/>
      <c r="C28" s="32"/>
      <c r="D28" s="51"/>
      <c r="E28" s="53"/>
      <c r="F28" s="3" t="s">
        <v>280</v>
      </c>
      <c r="G28" s="3">
        <v>2</v>
      </c>
      <c r="H28" s="53"/>
      <c r="I28" s="53"/>
      <c r="J28" s="53"/>
      <c r="K28" s="6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27" customHeight="1">
      <c r="A29" s="50"/>
      <c r="B29" s="51"/>
      <c r="C29" s="32"/>
      <c r="D29" s="51"/>
      <c r="E29" s="53"/>
      <c r="F29" s="3" t="s">
        <v>281</v>
      </c>
      <c r="G29" s="3">
        <v>4</v>
      </c>
      <c r="H29" s="53"/>
      <c r="I29" s="53"/>
      <c r="J29" s="53"/>
      <c r="K29" s="6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6.5" customHeight="1">
      <c r="A30" s="50"/>
      <c r="B30" s="51"/>
      <c r="C30" s="32"/>
      <c r="D30" s="51"/>
      <c r="E30" s="53"/>
      <c r="F30" s="3" t="s">
        <v>283</v>
      </c>
      <c r="G30" s="3">
        <v>1</v>
      </c>
      <c r="H30" s="53"/>
      <c r="I30" s="53"/>
      <c r="J30" s="53"/>
      <c r="K30" s="6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8" customHeight="1">
      <c r="A31" s="50"/>
      <c r="B31" s="51"/>
      <c r="C31" s="32"/>
      <c r="D31" s="51"/>
      <c r="E31" s="53"/>
      <c r="F31" s="3" t="s">
        <v>284</v>
      </c>
      <c r="G31" s="3">
        <v>1</v>
      </c>
      <c r="H31" s="53"/>
      <c r="I31" s="53"/>
      <c r="J31" s="53"/>
      <c r="K31" s="6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 customHeight="1">
      <c r="A32" s="50"/>
      <c r="B32" s="51"/>
      <c r="C32" s="32"/>
      <c r="D32" s="51"/>
      <c r="E32" s="53"/>
      <c r="F32" s="3" t="s">
        <v>285</v>
      </c>
      <c r="G32" s="3">
        <v>2</v>
      </c>
      <c r="H32" s="53"/>
      <c r="I32" s="53"/>
      <c r="J32" s="53"/>
      <c r="K32" s="6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3.5" customHeight="1">
      <c r="A33" s="50"/>
      <c r="B33" s="51"/>
      <c r="C33" s="32"/>
      <c r="D33" s="51"/>
      <c r="E33" s="53"/>
      <c r="F33" s="3" t="s">
        <v>278</v>
      </c>
      <c r="G33" s="3">
        <v>1</v>
      </c>
      <c r="H33" s="53"/>
      <c r="I33" s="53"/>
      <c r="J33" s="53"/>
      <c r="K33" s="6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25.5">
      <c r="A34" s="50"/>
      <c r="B34" s="51"/>
      <c r="C34" s="32"/>
      <c r="D34" s="51"/>
      <c r="E34" s="53"/>
      <c r="F34" s="3" t="s">
        <v>183</v>
      </c>
      <c r="G34" s="3">
        <v>1</v>
      </c>
      <c r="H34" s="53"/>
      <c r="I34" s="53"/>
      <c r="J34" s="53"/>
      <c r="K34" s="6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6.5">
      <c r="A35" s="50"/>
      <c r="B35" s="51"/>
      <c r="C35" s="32"/>
      <c r="D35" s="51"/>
      <c r="E35" s="53"/>
      <c r="F35" s="3" t="s">
        <v>302</v>
      </c>
      <c r="G35" s="3">
        <v>2</v>
      </c>
      <c r="H35" s="53"/>
      <c r="I35" s="53"/>
      <c r="J35" s="53"/>
      <c r="K35" s="6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6.5">
      <c r="A36" s="50"/>
      <c r="B36" s="51"/>
      <c r="C36" s="32"/>
      <c r="D36" s="51"/>
      <c r="E36" s="53"/>
      <c r="F36" s="3" t="s">
        <v>286</v>
      </c>
      <c r="G36" s="3">
        <v>1</v>
      </c>
      <c r="H36" s="53"/>
      <c r="I36" s="53"/>
      <c r="J36" s="53"/>
      <c r="K36" s="6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25.5">
      <c r="A37" s="50"/>
      <c r="B37" s="51"/>
      <c r="C37" s="32"/>
      <c r="D37" s="51"/>
      <c r="E37" s="53"/>
      <c r="F37" s="3" t="s">
        <v>287</v>
      </c>
      <c r="G37" s="3">
        <v>2</v>
      </c>
      <c r="H37" s="53"/>
      <c r="I37" s="53"/>
      <c r="J37" s="53"/>
      <c r="K37" s="6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6.5">
      <c r="A38" s="50"/>
      <c r="B38" s="51"/>
      <c r="C38" s="32"/>
      <c r="D38" s="51"/>
      <c r="E38" s="53"/>
      <c r="F38" s="3" t="s">
        <v>279</v>
      </c>
      <c r="G38" s="3">
        <v>1</v>
      </c>
      <c r="H38" s="53"/>
      <c r="I38" s="53"/>
      <c r="J38" s="53"/>
      <c r="K38" s="6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6.5">
      <c r="A39" s="50"/>
      <c r="B39" s="51"/>
      <c r="C39" s="32"/>
      <c r="D39" s="51"/>
      <c r="E39" s="53"/>
      <c r="F39" s="3" t="s">
        <v>288</v>
      </c>
      <c r="G39" s="3">
        <v>1</v>
      </c>
      <c r="H39" s="53"/>
      <c r="I39" s="53"/>
      <c r="J39" s="53"/>
      <c r="K39" s="6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6.5">
      <c r="A40" s="50"/>
      <c r="B40" s="51"/>
      <c r="C40" s="32"/>
      <c r="D40" s="51"/>
      <c r="E40" s="53"/>
      <c r="F40" s="3" t="s">
        <v>289</v>
      </c>
      <c r="G40" s="3">
        <v>1</v>
      </c>
      <c r="H40" s="53"/>
      <c r="I40" s="53"/>
      <c r="J40" s="53"/>
      <c r="K40" s="6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6.5">
      <c r="A41" s="50"/>
      <c r="B41" s="51"/>
      <c r="C41" s="32"/>
      <c r="D41" s="51"/>
      <c r="E41" s="53"/>
      <c r="F41" s="3" t="s">
        <v>290</v>
      </c>
      <c r="G41" s="3">
        <v>1</v>
      </c>
      <c r="H41" s="53"/>
      <c r="I41" s="53"/>
      <c r="J41" s="53"/>
      <c r="K41" s="6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6.5">
      <c r="A42" s="50"/>
      <c r="B42" s="51"/>
      <c r="C42" s="32"/>
      <c r="D42" s="51"/>
      <c r="E42" s="53"/>
      <c r="F42" s="3" t="s">
        <v>268</v>
      </c>
      <c r="G42" s="3">
        <v>5</v>
      </c>
      <c r="H42" s="53"/>
      <c r="I42" s="53"/>
      <c r="J42" s="53"/>
      <c r="K42" s="6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6.5">
      <c r="A43" s="50"/>
      <c r="B43" s="51"/>
      <c r="C43" s="32"/>
      <c r="D43" s="51"/>
      <c r="E43" s="53"/>
      <c r="F43" s="3" t="s">
        <v>303</v>
      </c>
      <c r="G43" s="3">
        <v>1</v>
      </c>
      <c r="H43" s="53"/>
      <c r="I43" s="53"/>
      <c r="J43" s="53"/>
      <c r="K43" s="6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25.5">
      <c r="A44" s="50"/>
      <c r="B44" s="51"/>
      <c r="C44" s="32"/>
      <c r="D44" s="51"/>
      <c r="E44" s="53"/>
      <c r="F44" s="3" t="s">
        <v>304</v>
      </c>
      <c r="G44" s="3">
        <v>1</v>
      </c>
      <c r="H44" s="53"/>
      <c r="I44" s="53"/>
      <c r="J44" s="53"/>
      <c r="K44" s="6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6.5">
      <c r="A45" s="50"/>
      <c r="B45" s="51"/>
      <c r="C45" s="32"/>
      <c r="D45" s="51"/>
      <c r="E45" s="53"/>
      <c r="F45" s="3" t="s">
        <v>291</v>
      </c>
      <c r="G45" s="3">
        <v>1</v>
      </c>
      <c r="H45" s="54"/>
      <c r="I45" s="54"/>
      <c r="J45" s="54"/>
      <c r="K45" s="69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6.5">
      <c r="A46" s="50"/>
      <c r="B46" s="51"/>
      <c r="C46" s="32"/>
      <c r="D46" s="51"/>
      <c r="E46" s="52" t="s">
        <v>20</v>
      </c>
      <c r="F46" s="3" t="s">
        <v>134</v>
      </c>
      <c r="G46" s="3">
        <v>1</v>
      </c>
      <c r="H46" s="52">
        <v>74</v>
      </c>
      <c r="I46" s="52">
        <v>400</v>
      </c>
      <c r="J46" s="52">
        <v>400</v>
      </c>
      <c r="K46" s="66">
        <v>0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25.5">
      <c r="A47" s="50"/>
      <c r="B47" s="51"/>
      <c r="C47" s="32"/>
      <c r="D47" s="51"/>
      <c r="E47" s="53"/>
      <c r="F47" s="3" t="s">
        <v>265</v>
      </c>
      <c r="G47" s="3">
        <v>1</v>
      </c>
      <c r="H47" s="53"/>
      <c r="I47" s="53"/>
      <c r="J47" s="53"/>
      <c r="K47" s="6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6.5">
      <c r="A48" s="50"/>
      <c r="B48" s="51"/>
      <c r="C48" s="32"/>
      <c r="D48" s="51"/>
      <c r="E48" s="55"/>
      <c r="F48" s="3" t="s">
        <v>264</v>
      </c>
      <c r="G48" s="3">
        <v>17</v>
      </c>
      <c r="H48" s="55"/>
      <c r="I48" s="55"/>
      <c r="J48" s="55"/>
      <c r="K48" s="68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25.5">
      <c r="A49" s="50"/>
      <c r="B49" s="51"/>
      <c r="C49" s="32"/>
      <c r="D49" s="51"/>
      <c r="E49" s="51" t="s">
        <v>29</v>
      </c>
      <c r="F49" s="3" t="s">
        <v>184</v>
      </c>
      <c r="G49" s="3">
        <v>1</v>
      </c>
      <c r="H49" s="51">
        <v>75</v>
      </c>
      <c r="I49" s="51">
        <v>1062</v>
      </c>
      <c r="J49" s="51">
        <v>1062</v>
      </c>
      <c r="K49" s="62">
        <v>0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6.5">
      <c r="A50" s="50"/>
      <c r="B50" s="51"/>
      <c r="C50" s="32"/>
      <c r="D50" s="51"/>
      <c r="E50" s="51"/>
      <c r="F50" s="3" t="s">
        <v>185</v>
      </c>
      <c r="G50" s="3">
        <v>2</v>
      </c>
      <c r="H50" s="51"/>
      <c r="I50" s="51"/>
      <c r="J50" s="51"/>
      <c r="K50" s="6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.75" customHeight="1">
      <c r="A51" s="50"/>
      <c r="B51" s="51"/>
      <c r="C51" s="32"/>
      <c r="D51" s="51"/>
      <c r="E51" s="51"/>
      <c r="F51" s="3" t="s">
        <v>186</v>
      </c>
      <c r="G51" s="3">
        <v>1</v>
      </c>
      <c r="H51" s="51"/>
      <c r="I51" s="51"/>
      <c r="J51" s="51"/>
      <c r="K51" s="6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customHeight="1">
      <c r="A52" s="50"/>
      <c r="B52" s="51"/>
      <c r="C52" s="32"/>
      <c r="D52" s="51"/>
      <c r="E52" s="51"/>
      <c r="F52" s="3" t="s">
        <v>221</v>
      </c>
      <c r="G52" s="3">
        <v>1</v>
      </c>
      <c r="H52" s="51"/>
      <c r="I52" s="51"/>
      <c r="J52" s="51"/>
      <c r="K52" s="6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4.25" customHeight="1">
      <c r="A53" s="50"/>
      <c r="B53" s="51"/>
      <c r="C53" s="32"/>
      <c r="D53" s="51"/>
      <c r="E53" s="51"/>
      <c r="F53" s="3" t="s">
        <v>86</v>
      </c>
      <c r="G53" s="3">
        <v>1</v>
      </c>
      <c r="H53" s="51"/>
      <c r="I53" s="51"/>
      <c r="J53" s="51"/>
      <c r="K53" s="6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4.25" customHeight="1">
      <c r="A54" s="50"/>
      <c r="B54" s="51"/>
      <c r="C54" s="32"/>
      <c r="D54" s="51"/>
      <c r="E54" s="51"/>
      <c r="F54" s="3" t="s">
        <v>310</v>
      </c>
      <c r="G54" s="3">
        <v>1</v>
      </c>
      <c r="H54" s="51"/>
      <c r="I54" s="51"/>
      <c r="J54" s="51"/>
      <c r="K54" s="6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25.5">
      <c r="A55" s="50"/>
      <c r="B55" s="51"/>
      <c r="C55" s="32"/>
      <c r="D55" s="51"/>
      <c r="E55" s="51"/>
      <c r="F55" s="3" t="s">
        <v>137</v>
      </c>
      <c r="G55" s="3">
        <v>3</v>
      </c>
      <c r="H55" s="51"/>
      <c r="I55" s="51"/>
      <c r="J55" s="51"/>
      <c r="K55" s="6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25.5" customHeight="1">
      <c r="A56" s="50"/>
      <c r="B56" s="51"/>
      <c r="C56" s="32"/>
      <c r="D56" s="51"/>
      <c r="E56" s="51" t="s">
        <v>292</v>
      </c>
      <c r="F56" s="3" t="s">
        <v>187</v>
      </c>
      <c r="G56" s="3">
        <v>1</v>
      </c>
      <c r="H56" s="51">
        <v>85</v>
      </c>
      <c r="I56" s="51">
        <v>2160</v>
      </c>
      <c r="J56" s="51">
        <v>2160</v>
      </c>
      <c r="K56" s="62">
        <v>0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6.5">
      <c r="A57" s="50"/>
      <c r="B57" s="51"/>
      <c r="C57" s="32"/>
      <c r="D57" s="51"/>
      <c r="E57" s="51"/>
      <c r="F57" s="3" t="s">
        <v>188</v>
      </c>
      <c r="G57" s="3">
        <v>2</v>
      </c>
      <c r="H57" s="51"/>
      <c r="I57" s="51"/>
      <c r="J57" s="51"/>
      <c r="K57" s="6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6.5">
      <c r="A58" s="50"/>
      <c r="B58" s="51"/>
      <c r="C58" s="32"/>
      <c r="D58" s="51"/>
      <c r="E58" s="51"/>
      <c r="F58" s="3" t="s">
        <v>85</v>
      </c>
      <c r="G58" s="3">
        <v>8</v>
      </c>
      <c r="H58" s="51"/>
      <c r="I58" s="51"/>
      <c r="J58" s="51"/>
      <c r="K58" s="6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6.5">
      <c r="A59" s="50"/>
      <c r="B59" s="51"/>
      <c r="C59" s="32"/>
      <c r="D59" s="51"/>
      <c r="E59" s="51"/>
      <c r="F59" s="3" t="s">
        <v>189</v>
      </c>
      <c r="G59" s="3">
        <v>1</v>
      </c>
      <c r="H59" s="51"/>
      <c r="I59" s="51"/>
      <c r="J59" s="51"/>
      <c r="K59" s="6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6.5">
      <c r="A60" s="50"/>
      <c r="B60" s="51"/>
      <c r="C60" s="32"/>
      <c r="D60" s="51"/>
      <c r="E60" s="51"/>
      <c r="F60" s="3" t="s">
        <v>88</v>
      </c>
      <c r="G60" s="3">
        <v>4</v>
      </c>
      <c r="H60" s="51"/>
      <c r="I60" s="51"/>
      <c r="J60" s="51"/>
      <c r="K60" s="6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6.5">
      <c r="A61" s="50"/>
      <c r="B61" s="51"/>
      <c r="C61" s="32"/>
      <c r="D61" s="51"/>
      <c r="E61" s="51"/>
      <c r="F61" s="3" t="s">
        <v>148</v>
      </c>
      <c r="G61" s="3">
        <v>2</v>
      </c>
      <c r="H61" s="51"/>
      <c r="I61" s="51"/>
      <c r="J61" s="51"/>
      <c r="K61" s="6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6.5">
      <c r="A62" s="50"/>
      <c r="B62" s="51"/>
      <c r="C62" s="32"/>
      <c r="D62" s="51"/>
      <c r="E62" s="51"/>
      <c r="F62" s="3" t="s">
        <v>293</v>
      </c>
      <c r="G62" s="3">
        <v>3</v>
      </c>
      <c r="H62" s="51"/>
      <c r="I62" s="51"/>
      <c r="J62" s="51"/>
      <c r="K62" s="6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25.5">
      <c r="A63" s="50"/>
      <c r="B63" s="51"/>
      <c r="C63" s="32"/>
      <c r="D63" s="51"/>
      <c r="E63" s="51"/>
      <c r="F63" s="3" t="s">
        <v>294</v>
      </c>
      <c r="G63" s="3">
        <v>1</v>
      </c>
      <c r="H63" s="51"/>
      <c r="I63" s="51"/>
      <c r="J63" s="51"/>
      <c r="K63" s="6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6.5">
      <c r="A64" s="50"/>
      <c r="B64" s="51"/>
      <c r="C64" s="32"/>
      <c r="D64" s="51"/>
      <c r="E64" s="51"/>
      <c r="F64" s="3" t="s">
        <v>295</v>
      </c>
      <c r="G64" s="3">
        <v>1</v>
      </c>
      <c r="H64" s="51"/>
      <c r="I64" s="51"/>
      <c r="J64" s="51"/>
      <c r="K64" s="6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6.5">
      <c r="A65" s="50"/>
      <c r="B65" s="51"/>
      <c r="C65" s="32"/>
      <c r="D65" s="51"/>
      <c r="E65" s="51"/>
      <c r="F65" s="3" t="s">
        <v>296</v>
      </c>
      <c r="G65" s="3">
        <v>1</v>
      </c>
      <c r="H65" s="51"/>
      <c r="I65" s="51"/>
      <c r="J65" s="51"/>
      <c r="K65" s="6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6.5">
      <c r="A66" s="50"/>
      <c r="B66" s="51"/>
      <c r="C66" s="32"/>
      <c r="D66" s="51"/>
      <c r="E66" s="51"/>
      <c r="F66" s="3" t="s">
        <v>99</v>
      </c>
      <c r="G66" s="3">
        <v>1</v>
      </c>
      <c r="H66" s="51"/>
      <c r="I66" s="51"/>
      <c r="J66" s="51"/>
      <c r="K66" s="6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6.5">
      <c r="A67" s="50"/>
      <c r="B67" s="51"/>
      <c r="C67" s="32"/>
      <c r="D67" s="51"/>
      <c r="E67" s="51"/>
      <c r="F67" s="3" t="s">
        <v>297</v>
      </c>
      <c r="G67" s="3">
        <v>1</v>
      </c>
      <c r="H67" s="51"/>
      <c r="I67" s="51"/>
      <c r="J67" s="51"/>
      <c r="K67" s="6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6.5">
      <c r="A68" s="50"/>
      <c r="B68" s="51"/>
      <c r="C68" s="32"/>
      <c r="D68" s="51"/>
      <c r="E68" s="51"/>
      <c r="F68" s="3" t="s">
        <v>298</v>
      </c>
      <c r="G68" s="3">
        <v>1</v>
      </c>
      <c r="H68" s="51"/>
      <c r="I68" s="51"/>
      <c r="J68" s="51"/>
      <c r="K68" s="6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 customHeight="1">
      <c r="A69" s="50"/>
      <c r="B69" s="51"/>
      <c r="C69" s="32"/>
      <c r="D69" s="51"/>
      <c r="E69" s="51"/>
      <c r="F69" s="3" t="s">
        <v>190</v>
      </c>
      <c r="G69" s="3">
        <v>1</v>
      </c>
      <c r="H69" s="51"/>
      <c r="I69" s="51"/>
      <c r="J69" s="51"/>
      <c r="K69" s="6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25.5" customHeight="1">
      <c r="A70" s="50"/>
      <c r="B70" s="51"/>
      <c r="C70" s="32"/>
      <c r="D70" s="51"/>
      <c r="E70" s="51"/>
      <c r="F70" s="3" t="s">
        <v>299</v>
      </c>
      <c r="G70" s="3">
        <v>1</v>
      </c>
      <c r="H70" s="51"/>
      <c r="I70" s="51"/>
      <c r="J70" s="51"/>
      <c r="K70" s="6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 customHeight="1">
      <c r="A71" s="50"/>
      <c r="B71" s="51"/>
      <c r="C71" s="32"/>
      <c r="D71" s="51"/>
      <c r="E71" s="51"/>
      <c r="F71" s="3" t="s">
        <v>300</v>
      </c>
      <c r="G71" s="3">
        <v>1</v>
      </c>
      <c r="H71" s="51"/>
      <c r="I71" s="51"/>
      <c r="J71" s="51"/>
      <c r="K71" s="6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 customHeight="1">
      <c r="A72" s="50"/>
      <c r="B72" s="51"/>
      <c r="C72" s="32"/>
      <c r="D72" s="51"/>
      <c r="E72" s="51"/>
      <c r="F72" s="3" t="s">
        <v>301</v>
      </c>
      <c r="G72" s="3">
        <v>5</v>
      </c>
      <c r="H72" s="51"/>
      <c r="I72" s="51"/>
      <c r="J72" s="51"/>
      <c r="K72" s="6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 customHeight="1">
      <c r="A73" s="50"/>
      <c r="B73" s="51"/>
      <c r="C73" s="32"/>
      <c r="D73" s="51"/>
      <c r="E73" s="51"/>
      <c r="F73" s="3" t="s">
        <v>268</v>
      </c>
      <c r="G73" s="3">
        <v>4</v>
      </c>
      <c r="H73" s="51"/>
      <c r="I73" s="51"/>
      <c r="J73" s="51"/>
      <c r="K73" s="6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.75" customHeight="1">
      <c r="A74" s="50"/>
      <c r="B74" s="51"/>
      <c r="C74" s="32"/>
      <c r="D74" s="51"/>
      <c r="E74" s="51"/>
      <c r="F74" s="3" t="s">
        <v>192</v>
      </c>
      <c r="G74" s="3">
        <v>1</v>
      </c>
      <c r="H74" s="51"/>
      <c r="I74" s="51"/>
      <c r="J74" s="51"/>
      <c r="K74" s="6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4.25" customHeight="1">
      <c r="A75" s="50"/>
      <c r="B75" s="51"/>
      <c r="C75" s="32"/>
      <c r="D75" s="51"/>
      <c r="E75" s="51" t="s">
        <v>33</v>
      </c>
      <c r="F75" s="4" t="s">
        <v>188</v>
      </c>
      <c r="G75" s="3">
        <v>2</v>
      </c>
      <c r="H75" s="51">
        <v>75</v>
      </c>
      <c r="I75" s="51">
        <v>1480</v>
      </c>
      <c r="J75" s="51">
        <v>1480</v>
      </c>
      <c r="K75" s="62">
        <v>0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3.5" customHeight="1">
      <c r="A76" s="50"/>
      <c r="B76" s="51"/>
      <c r="C76" s="32"/>
      <c r="D76" s="51"/>
      <c r="E76" s="51"/>
      <c r="F76" s="4" t="s">
        <v>108</v>
      </c>
      <c r="G76" s="3">
        <v>2</v>
      </c>
      <c r="H76" s="51"/>
      <c r="I76" s="51"/>
      <c r="J76" s="51"/>
      <c r="K76" s="6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4.25" customHeight="1">
      <c r="A77" s="50"/>
      <c r="B77" s="51"/>
      <c r="C77" s="32"/>
      <c r="D77" s="51"/>
      <c r="E77" s="51"/>
      <c r="F77" s="3" t="s">
        <v>85</v>
      </c>
      <c r="G77" s="3">
        <v>1</v>
      </c>
      <c r="H77" s="51"/>
      <c r="I77" s="51"/>
      <c r="J77" s="51"/>
      <c r="K77" s="6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27" customHeight="1">
      <c r="A78" s="50"/>
      <c r="B78" s="51"/>
      <c r="C78" s="32"/>
      <c r="D78" s="51"/>
      <c r="E78" s="52" t="s">
        <v>19</v>
      </c>
      <c r="F78" s="3" t="s">
        <v>87</v>
      </c>
      <c r="G78" s="3">
        <v>1</v>
      </c>
      <c r="H78" s="51">
        <v>60</v>
      </c>
      <c r="I78" s="51">
        <v>1300</v>
      </c>
      <c r="J78" s="51">
        <v>1300</v>
      </c>
      <c r="K78" s="62">
        <v>0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6.5">
      <c r="A79" s="50"/>
      <c r="B79" s="51"/>
      <c r="C79" s="32"/>
      <c r="D79" s="51"/>
      <c r="E79" s="53"/>
      <c r="F79" s="3" t="s">
        <v>268</v>
      </c>
      <c r="G79" s="3">
        <v>2</v>
      </c>
      <c r="H79" s="51"/>
      <c r="I79" s="51"/>
      <c r="J79" s="51"/>
      <c r="K79" s="6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 customHeight="1">
      <c r="A80" s="50"/>
      <c r="B80" s="51"/>
      <c r="C80" s="32"/>
      <c r="D80" s="51"/>
      <c r="E80" s="53"/>
      <c r="F80" s="3" t="s">
        <v>305</v>
      </c>
      <c r="G80" s="3">
        <v>1</v>
      </c>
      <c r="H80" s="51"/>
      <c r="I80" s="51"/>
      <c r="J80" s="51"/>
      <c r="K80" s="6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6.5">
      <c r="A81" s="50"/>
      <c r="B81" s="51"/>
      <c r="C81" s="32"/>
      <c r="D81" s="51"/>
      <c r="E81" s="53"/>
      <c r="F81" s="3" t="s">
        <v>306</v>
      </c>
      <c r="G81" s="3">
        <v>1</v>
      </c>
      <c r="H81" s="51"/>
      <c r="I81" s="51"/>
      <c r="J81" s="51"/>
      <c r="K81" s="6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27" customHeight="1">
      <c r="A82" s="50"/>
      <c r="B82" s="51"/>
      <c r="C82" s="32"/>
      <c r="D82" s="51"/>
      <c r="E82" s="53"/>
      <c r="F82" s="3" t="s">
        <v>307</v>
      </c>
      <c r="G82" s="3">
        <v>1</v>
      </c>
      <c r="H82" s="51"/>
      <c r="I82" s="51"/>
      <c r="J82" s="51"/>
      <c r="K82" s="6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6.5">
      <c r="A83" s="50"/>
      <c r="B83" s="51"/>
      <c r="C83" s="32"/>
      <c r="D83" s="51"/>
      <c r="E83" s="53"/>
      <c r="F83" s="3" t="s">
        <v>285</v>
      </c>
      <c r="G83" s="3">
        <v>1</v>
      </c>
      <c r="H83" s="51"/>
      <c r="I83" s="51"/>
      <c r="J83" s="51"/>
      <c r="K83" s="6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6.5">
      <c r="A84" s="50"/>
      <c r="B84" s="51"/>
      <c r="C84" s="32"/>
      <c r="D84" s="51"/>
      <c r="E84" s="53"/>
      <c r="F84" s="3" t="s">
        <v>308</v>
      </c>
      <c r="G84" s="3">
        <v>1</v>
      </c>
      <c r="H84" s="51"/>
      <c r="I84" s="51"/>
      <c r="J84" s="51"/>
      <c r="K84" s="6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s="18" customFormat="1" ht="16.5">
      <c r="A85" s="50"/>
      <c r="B85" s="51"/>
      <c r="C85" s="32"/>
      <c r="D85" s="51"/>
      <c r="E85" s="54"/>
      <c r="F85" s="3" t="s">
        <v>309</v>
      </c>
      <c r="G85" s="3">
        <v>2</v>
      </c>
      <c r="H85" s="51"/>
      <c r="I85" s="51"/>
      <c r="J85" s="51"/>
      <c r="K85" s="62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1:31" ht="14.25" customHeight="1">
      <c r="A86" s="50"/>
      <c r="B86" s="51"/>
      <c r="C86" s="32"/>
      <c r="D86" s="51"/>
      <c r="E86" s="5" t="s">
        <v>9</v>
      </c>
      <c r="F86" s="5"/>
      <c r="G86" s="5">
        <f>SUM(G23:G85)</f>
        <v>121</v>
      </c>
      <c r="H86" s="6">
        <f>(H78+H75+H56+H49+H46+H23)/6</f>
        <v>75.166666666666671</v>
      </c>
      <c r="I86" s="8">
        <f>SUM(I23:I85)</f>
        <v>11092</v>
      </c>
      <c r="J86" s="8">
        <f>SUM(J23:J85)</f>
        <v>8759</v>
      </c>
      <c r="K86" s="7">
        <f>SUM(K23:K85)</f>
        <v>2333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 customHeight="1">
      <c r="A87" s="50">
        <v>3</v>
      </c>
      <c r="B87" s="51" t="s">
        <v>14</v>
      </c>
      <c r="C87" s="32" t="s">
        <v>48</v>
      </c>
      <c r="D87" s="51" t="s">
        <v>47</v>
      </c>
      <c r="E87" s="49" t="s">
        <v>20</v>
      </c>
      <c r="F87" s="9" t="s">
        <v>73</v>
      </c>
      <c r="G87" s="9">
        <v>17</v>
      </c>
      <c r="H87" s="49">
        <v>80</v>
      </c>
      <c r="I87" s="49">
        <v>485.7</v>
      </c>
      <c r="J87" s="49">
        <v>485.7</v>
      </c>
      <c r="K87" s="58">
        <v>0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.75" customHeight="1">
      <c r="A88" s="50"/>
      <c r="B88" s="51"/>
      <c r="C88" s="32"/>
      <c r="D88" s="51"/>
      <c r="E88" s="49"/>
      <c r="F88" s="9" t="s">
        <v>74</v>
      </c>
      <c r="G88" s="9">
        <v>2</v>
      </c>
      <c r="H88" s="49"/>
      <c r="I88" s="49"/>
      <c r="J88" s="49"/>
      <c r="K88" s="58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6.5" customHeight="1">
      <c r="A89" s="50"/>
      <c r="B89" s="51"/>
      <c r="C89" s="32"/>
      <c r="D89" s="51"/>
      <c r="E89" s="49"/>
      <c r="F89" s="9" t="s">
        <v>75</v>
      </c>
      <c r="G89" s="9">
        <v>1</v>
      </c>
      <c r="H89" s="49"/>
      <c r="I89" s="49"/>
      <c r="J89" s="49"/>
      <c r="K89" s="58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.75" customHeight="1">
      <c r="A90" s="50"/>
      <c r="B90" s="51"/>
      <c r="C90" s="32"/>
      <c r="D90" s="51"/>
      <c r="E90" s="49"/>
      <c r="F90" s="9" t="s">
        <v>76</v>
      </c>
      <c r="G90" s="9">
        <v>1</v>
      </c>
      <c r="H90" s="49"/>
      <c r="I90" s="49"/>
      <c r="J90" s="49"/>
      <c r="K90" s="58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4.25" customHeight="1">
      <c r="A91" s="50"/>
      <c r="B91" s="51"/>
      <c r="C91" s="32"/>
      <c r="D91" s="51"/>
      <c r="E91" s="49"/>
      <c r="F91" s="9" t="s">
        <v>134</v>
      </c>
      <c r="G91" s="9">
        <v>2</v>
      </c>
      <c r="H91" s="49"/>
      <c r="I91" s="49"/>
      <c r="J91" s="49"/>
      <c r="K91" s="58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s="18" customFormat="1" ht="18" customHeight="1">
      <c r="A92" s="50"/>
      <c r="B92" s="51"/>
      <c r="C92" s="32"/>
      <c r="D92" s="51"/>
      <c r="E92" s="49" t="s">
        <v>77</v>
      </c>
      <c r="F92" s="9" t="s">
        <v>78</v>
      </c>
      <c r="G92" s="9">
        <v>3</v>
      </c>
      <c r="H92" s="49">
        <v>55</v>
      </c>
      <c r="I92" s="49">
        <v>805.8</v>
      </c>
      <c r="J92" s="49">
        <v>805.8</v>
      </c>
      <c r="K92" s="58">
        <v>0</v>
      </c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1:31" s="18" customFormat="1" ht="15.75" customHeight="1">
      <c r="A93" s="50"/>
      <c r="B93" s="51"/>
      <c r="C93" s="32"/>
      <c r="D93" s="51"/>
      <c r="E93" s="49"/>
      <c r="F93" s="9" t="s">
        <v>79</v>
      </c>
      <c r="G93" s="9">
        <v>10</v>
      </c>
      <c r="H93" s="49"/>
      <c r="I93" s="49"/>
      <c r="J93" s="49"/>
      <c r="K93" s="58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1:31" s="18" customFormat="1" ht="15.75" customHeight="1">
      <c r="A94" s="50"/>
      <c r="B94" s="51"/>
      <c r="C94" s="32"/>
      <c r="D94" s="51"/>
      <c r="E94" s="49"/>
      <c r="F94" s="9" t="s">
        <v>80</v>
      </c>
      <c r="G94" s="9">
        <v>4</v>
      </c>
      <c r="H94" s="49"/>
      <c r="I94" s="49"/>
      <c r="J94" s="49"/>
      <c r="K94" s="58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1:31" s="18" customFormat="1" ht="25.5" customHeight="1">
      <c r="A95" s="50"/>
      <c r="B95" s="51"/>
      <c r="C95" s="32"/>
      <c r="D95" s="51"/>
      <c r="E95" s="49"/>
      <c r="F95" s="9" t="s">
        <v>81</v>
      </c>
      <c r="G95" s="9">
        <v>1</v>
      </c>
      <c r="H95" s="49"/>
      <c r="I95" s="49"/>
      <c r="J95" s="49"/>
      <c r="K95" s="58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1:31" s="18" customFormat="1" ht="14.25" customHeight="1">
      <c r="A96" s="50"/>
      <c r="B96" s="51"/>
      <c r="C96" s="32"/>
      <c r="D96" s="51"/>
      <c r="E96" s="49"/>
      <c r="F96" s="9" t="s">
        <v>82</v>
      </c>
      <c r="G96" s="9">
        <v>4</v>
      </c>
      <c r="H96" s="49"/>
      <c r="I96" s="49"/>
      <c r="J96" s="49"/>
      <c r="K96" s="58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</row>
    <row r="97" spans="1:253" s="18" customFormat="1" ht="16.5" customHeight="1">
      <c r="A97" s="50"/>
      <c r="B97" s="51"/>
      <c r="C97" s="32"/>
      <c r="D97" s="51"/>
      <c r="E97" s="49" t="s">
        <v>52</v>
      </c>
      <c r="F97" s="9" t="s">
        <v>83</v>
      </c>
      <c r="G97" s="9">
        <v>1</v>
      </c>
      <c r="H97" s="49">
        <v>85</v>
      </c>
      <c r="I97" s="49">
        <v>2786.7</v>
      </c>
      <c r="J97" s="49">
        <v>2786.7</v>
      </c>
      <c r="K97" s="58">
        <v>0</v>
      </c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  <c r="IQ97" s="20"/>
      <c r="IR97" s="20"/>
      <c r="IS97" s="20"/>
    </row>
    <row r="98" spans="1:253" s="18" customFormat="1" ht="16.5">
      <c r="A98" s="50"/>
      <c r="B98" s="51"/>
      <c r="C98" s="32"/>
      <c r="D98" s="51"/>
      <c r="E98" s="49"/>
      <c r="F98" s="9" t="s">
        <v>84</v>
      </c>
      <c r="G98" s="9">
        <v>1</v>
      </c>
      <c r="H98" s="49"/>
      <c r="I98" s="49"/>
      <c r="J98" s="49"/>
      <c r="K98" s="58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  <c r="IO98" s="20"/>
      <c r="IP98" s="20"/>
      <c r="IQ98" s="20"/>
      <c r="IR98" s="20"/>
      <c r="IS98" s="20"/>
    </row>
    <row r="99" spans="1:253" s="18" customFormat="1" ht="16.5">
      <c r="A99" s="50"/>
      <c r="B99" s="51"/>
      <c r="C99" s="32"/>
      <c r="D99" s="51"/>
      <c r="E99" s="49" t="s">
        <v>125</v>
      </c>
      <c r="F99" s="9" t="s">
        <v>85</v>
      </c>
      <c r="G99" s="9">
        <v>3</v>
      </c>
      <c r="H99" s="49">
        <v>85</v>
      </c>
      <c r="I99" s="49">
        <v>3071.64</v>
      </c>
      <c r="J99" s="49">
        <v>3071.64</v>
      </c>
      <c r="K99" s="58">
        <v>0</v>
      </c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  <c r="IN99" s="20"/>
      <c r="IO99" s="20"/>
      <c r="IP99" s="20"/>
      <c r="IQ99" s="20"/>
      <c r="IR99" s="20"/>
      <c r="IS99" s="20"/>
    </row>
    <row r="100" spans="1:253" s="18" customFormat="1" ht="16.5">
      <c r="A100" s="50"/>
      <c r="B100" s="51"/>
      <c r="C100" s="32"/>
      <c r="D100" s="51"/>
      <c r="E100" s="49"/>
      <c r="F100" s="9" t="s">
        <v>86</v>
      </c>
      <c r="G100" s="9">
        <v>2</v>
      </c>
      <c r="H100" s="49"/>
      <c r="I100" s="49"/>
      <c r="J100" s="49"/>
      <c r="K100" s="58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  <c r="IN100" s="20"/>
      <c r="IO100" s="20"/>
      <c r="IP100" s="20"/>
      <c r="IQ100" s="20"/>
      <c r="IR100" s="20"/>
      <c r="IS100" s="20"/>
    </row>
    <row r="101" spans="1:253" s="18" customFormat="1" ht="25.5">
      <c r="A101" s="50"/>
      <c r="B101" s="51"/>
      <c r="C101" s="32"/>
      <c r="D101" s="51"/>
      <c r="E101" s="49"/>
      <c r="F101" s="9" t="s">
        <v>87</v>
      </c>
      <c r="G101" s="9">
        <v>5</v>
      </c>
      <c r="H101" s="49"/>
      <c r="I101" s="49"/>
      <c r="J101" s="49"/>
      <c r="K101" s="58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  <c r="IN101" s="20"/>
      <c r="IO101" s="20"/>
      <c r="IP101" s="20"/>
      <c r="IQ101" s="20"/>
      <c r="IR101" s="20"/>
      <c r="IS101" s="20"/>
    </row>
    <row r="102" spans="1:253" s="18" customFormat="1" ht="16.5">
      <c r="A102" s="50"/>
      <c r="B102" s="51"/>
      <c r="C102" s="32"/>
      <c r="D102" s="51"/>
      <c r="E102" s="49"/>
      <c r="F102" s="9" t="s">
        <v>88</v>
      </c>
      <c r="G102" s="9">
        <v>2</v>
      </c>
      <c r="H102" s="49"/>
      <c r="I102" s="49"/>
      <c r="J102" s="49"/>
      <c r="K102" s="58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  <c r="IL102" s="20"/>
      <c r="IM102" s="20"/>
      <c r="IN102" s="20"/>
      <c r="IO102" s="20"/>
      <c r="IP102" s="20"/>
      <c r="IQ102" s="20"/>
      <c r="IR102" s="20"/>
      <c r="IS102" s="20"/>
    </row>
    <row r="103" spans="1:253" s="18" customFormat="1" ht="25.5">
      <c r="A103" s="50"/>
      <c r="B103" s="51"/>
      <c r="C103" s="32"/>
      <c r="D103" s="51"/>
      <c r="E103" s="49"/>
      <c r="F103" s="9" t="s">
        <v>89</v>
      </c>
      <c r="G103" s="9">
        <v>1</v>
      </c>
      <c r="H103" s="49"/>
      <c r="I103" s="49"/>
      <c r="J103" s="49"/>
      <c r="K103" s="58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  <c r="IN103" s="20"/>
      <c r="IO103" s="20"/>
      <c r="IP103" s="20"/>
      <c r="IQ103" s="20"/>
      <c r="IR103" s="20"/>
      <c r="IS103" s="20"/>
    </row>
    <row r="104" spans="1:253" s="18" customFormat="1" ht="16.5">
      <c r="A104" s="50"/>
      <c r="B104" s="51"/>
      <c r="C104" s="32"/>
      <c r="D104" s="51"/>
      <c r="E104" s="49"/>
      <c r="F104" s="9" t="s">
        <v>90</v>
      </c>
      <c r="G104" s="9">
        <v>1</v>
      </c>
      <c r="H104" s="49"/>
      <c r="I104" s="49"/>
      <c r="J104" s="49"/>
      <c r="K104" s="58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  <c r="IN104" s="20"/>
      <c r="IO104" s="20"/>
      <c r="IP104" s="20"/>
      <c r="IQ104" s="20"/>
      <c r="IR104" s="20"/>
      <c r="IS104" s="20"/>
    </row>
    <row r="105" spans="1:253" s="18" customFormat="1" ht="16.5">
      <c r="A105" s="50"/>
      <c r="B105" s="51"/>
      <c r="C105" s="32"/>
      <c r="D105" s="51"/>
      <c r="E105" s="49"/>
      <c r="F105" s="9" t="s">
        <v>91</v>
      </c>
      <c r="G105" s="9">
        <v>1</v>
      </c>
      <c r="H105" s="49"/>
      <c r="I105" s="49"/>
      <c r="J105" s="49"/>
      <c r="K105" s="58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</row>
    <row r="106" spans="1:253" s="18" customFormat="1" ht="16.5">
      <c r="A106" s="50"/>
      <c r="B106" s="51"/>
      <c r="C106" s="32"/>
      <c r="D106" s="51"/>
      <c r="E106" s="49"/>
      <c r="F106" s="9" t="s">
        <v>92</v>
      </c>
      <c r="G106" s="9">
        <v>1</v>
      </c>
      <c r="H106" s="49"/>
      <c r="I106" s="49"/>
      <c r="J106" s="49"/>
      <c r="K106" s="58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</row>
    <row r="107" spans="1:253" s="18" customFormat="1" ht="16.5">
      <c r="A107" s="50"/>
      <c r="B107" s="51"/>
      <c r="C107" s="32"/>
      <c r="D107" s="51"/>
      <c r="E107" s="49"/>
      <c r="F107" s="9" t="s">
        <v>93</v>
      </c>
      <c r="G107" s="9">
        <v>1</v>
      </c>
      <c r="H107" s="49"/>
      <c r="I107" s="49"/>
      <c r="J107" s="49"/>
      <c r="K107" s="58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</row>
    <row r="108" spans="1:253" s="18" customFormat="1" ht="16.5">
      <c r="A108" s="50"/>
      <c r="B108" s="51"/>
      <c r="C108" s="32"/>
      <c r="D108" s="51"/>
      <c r="E108" s="49"/>
      <c r="F108" s="9" t="s">
        <v>94</v>
      </c>
      <c r="G108" s="9">
        <v>1</v>
      </c>
      <c r="H108" s="49"/>
      <c r="I108" s="49"/>
      <c r="J108" s="49"/>
      <c r="K108" s="58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  <c r="IK108" s="20"/>
      <c r="IL108" s="20"/>
      <c r="IM108" s="20"/>
      <c r="IN108" s="20"/>
      <c r="IO108" s="20"/>
      <c r="IP108" s="20"/>
      <c r="IQ108" s="20"/>
      <c r="IR108" s="20"/>
      <c r="IS108" s="20"/>
    </row>
    <row r="109" spans="1:253" s="18" customFormat="1" ht="16.5">
      <c r="A109" s="50"/>
      <c r="B109" s="51"/>
      <c r="C109" s="32"/>
      <c r="D109" s="51"/>
      <c r="E109" s="49"/>
      <c r="F109" s="9" t="s">
        <v>95</v>
      </c>
      <c r="G109" s="9">
        <v>1</v>
      </c>
      <c r="H109" s="49"/>
      <c r="I109" s="49"/>
      <c r="J109" s="49"/>
      <c r="K109" s="58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  <c r="IN109" s="20"/>
      <c r="IO109" s="20"/>
      <c r="IP109" s="20"/>
      <c r="IQ109" s="20"/>
      <c r="IR109" s="20"/>
      <c r="IS109" s="20"/>
    </row>
    <row r="110" spans="1:253" s="18" customFormat="1" ht="16.5">
      <c r="A110" s="50"/>
      <c r="B110" s="51"/>
      <c r="C110" s="32"/>
      <c r="D110" s="51"/>
      <c r="E110" s="49"/>
      <c r="F110" s="9" t="s">
        <v>96</v>
      </c>
      <c r="G110" s="9">
        <v>9</v>
      </c>
      <c r="H110" s="49"/>
      <c r="I110" s="49"/>
      <c r="J110" s="49"/>
      <c r="K110" s="58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  <c r="IM110" s="20"/>
      <c r="IN110" s="20"/>
      <c r="IO110" s="20"/>
      <c r="IP110" s="20"/>
      <c r="IQ110" s="20"/>
      <c r="IR110" s="20"/>
      <c r="IS110" s="20"/>
    </row>
    <row r="111" spans="1:253" s="18" customFormat="1" ht="16.5">
      <c r="A111" s="50"/>
      <c r="B111" s="51"/>
      <c r="C111" s="32"/>
      <c r="D111" s="51"/>
      <c r="E111" s="49"/>
      <c r="F111" s="9" t="s">
        <v>97</v>
      </c>
      <c r="G111" s="9">
        <v>1</v>
      </c>
      <c r="H111" s="49"/>
      <c r="I111" s="49"/>
      <c r="J111" s="49"/>
      <c r="K111" s="58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  <c r="IO111" s="20"/>
      <c r="IP111" s="20"/>
      <c r="IQ111" s="20"/>
      <c r="IR111" s="20"/>
      <c r="IS111" s="20"/>
    </row>
    <row r="112" spans="1:253" s="18" customFormat="1" ht="16.5">
      <c r="A112" s="50"/>
      <c r="B112" s="51"/>
      <c r="C112" s="32"/>
      <c r="D112" s="51"/>
      <c r="E112" s="49"/>
      <c r="F112" s="9" t="s">
        <v>98</v>
      </c>
      <c r="G112" s="9">
        <v>1</v>
      </c>
      <c r="H112" s="49"/>
      <c r="I112" s="49"/>
      <c r="J112" s="49"/>
      <c r="K112" s="58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20"/>
      <c r="IG112" s="20"/>
      <c r="IH112" s="20"/>
      <c r="II112" s="20"/>
      <c r="IJ112" s="20"/>
      <c r="IK112" s="20"/>
      <c r="IL112" s="20"/>
      <c r="IM112" s="20"/>
      <c r="IN112" s="20"/>
      <c r="IO112" s="20"/>
      <c r="IP112" s="20"/>
      <c r="IQ112" s="20"/>
      <c r="IR112" s="20"/>
      <c r="IS112" s="20"/>
    </row>
    <row r="113" spans="1:253" s="18" customFormat="1" ht="16.5">
      <c r="A113" s="50"/>
      <c r="B113" s="51"/>
      <c r="C113" s="32"/>
      <c r="D113" s="51"/>
      <c r="E113" s="49"/>
      <c r="F113" s="9" t="s">
        <v>99</v>
      </c>
      <c r="G113" s="9">
        <v>1</v>
      </c>
      <c r="H113" s="49"/>
      <c r="I113" s="49"/>
      <c r="J113" s="49"/>
      <c r="K113" s="58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  <c r="II113" s="20"/>
      <c r="IJ113" s="20"/>
      <c r="IK113" s="20"/>
      <c r="IL113" s="20"/>
      <c r="IM113" s="20"/>
      <c r="IN113" s="20"/>
      <c r="IO113" s="20"/>
      <c r="IP113" s="20"/>
      <c r="IQ113" s="20"/>
      <c r="IR113" s="20"/>
      <c r="IS113" s="20"/>
    </row>
    <row r="114" spans="1:253" s="18" customFormat="1" ht="25.5" customHeight="1">
      <c r="A114" s="50"/>
      <c r="B114" s="51"/>
      <c r="C114" s="32"/>
      <c r="D114" s="51"/>
      <c r="E114" s="49" t="s">
        <v>100</v>
      </c>
      <c r="F114" s="9" t="s">
        <v>101</v>
      </c>
      <c r="G114" s="9">
        <v>1</v>
      </c>
      <c r="H114" s="49">
        <v>50</v>
      </c>
      <c r="I114" s="49">
        <v>550.05999999999995</v>
      </c>
      <c r="J114" s="49">
        <v>550.05999999999995</v>
      </c>
      <c r="K114" s="58">
        <v>0</v>
      </c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  <c r="II114" s="20"/>
      <c r="IJ114" s="20"/>
      <c r="IK114" s="20"/>
      <c r="IL114" s="20"/>
      <c r="IM114" s="20"/>
      <c r="IN114" s="20"/>
      <c r="IO114" s="20"/>
      <c r="IP114" s="20"/>
      <c r="IQ114" s="20"/>
      <c r="IR114" s="20"/>
      <c r="IS114" s="20"/>
    </row>
    <row r="115" spans="1:253" s="18" customFormat="1" ht="16.5">
      <c r="A115" s="50"/>
      <c r="B115" s="51"/>
      <c r="C115" s="32"/>
      <c r="D115" s="51"/>
      <c r="E115" s="49"/>
      <c r="F115" s="9" t="s">
        <v>102</v>
      </c>
      <c r="G115" s="9">
        <v>1</v>
      </c>
      <c r="H115" s="49"/>
      <c r="I115" s="49"/>
      <c r="J115" s="49"/>
      <c r="K115" s="58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  <c r="IQ115" s="20"/>
      <c r="IR115" s="20"/>
      <c r="IS115" s="20"/>
    </row>
    <row r="116" spans="1:253" s="18" customFormat="1" ht="16.5">
      <c r="A116" s="50"/>
      <c r="B116" s="51"/>
      <c r="C116" s="32"/>
      <c r="D116" s="51"/>
      <c r="E116" s="49"/>
      <c r="F116" s="9" t="s">
        <v>103</v>
      </c>
      <c r="G116" s="9">
        <v>1</v>
      </c>
      <c r="H116" s="49"/>
      <c r="I116" s="49"/>
      <c r="J116" s="49"/>
      <c r="K116" s="58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  <c r="II116" s="20"/>
      <c r="IJ116" s="20"/>
      <c r="IK116" s="20"/>
      <c r="IL116" s="20"/>
      <c r="IM116" s="20"/>
      <c r="IN116" s="20"/>
      <c r="IO116" s="20"/>
      <c r="IP116" s="20"/>
      <c r="IQ116" s="20"/>
      <c r="IR116" s="20"/>
      <c r="IS116" s="20"/>
    </row>
    <row r="117" spans="1:253" s="18" customFormat="1" ht="16.5">
      <c r="A117" s="50"/>
      <c r="B117" s="51"/>
      <c r="C117" s="32"/>
      <c r="D117" s="51"/>
      <c r="E117" s="49"/>
      <c r="F117" s="9" t="s">
        <v>104</v>
      </c>
      <c r="G117" s="9">
        <v>4</v>
      </c>
      <c r="H117" s="49"/>
      <c r="I117" s="49"/>
      <c r="J117" s="49"/>
      <c r="K117" s="58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  <c r="IO117" s="20"/>
      <c r="IP117" s="20"/>
      <c r="IQ117" s="20"/>
      <c r="IR117" s="20"/>
      <c r="IS117" s="20"/>
    </row>
    <row r="118" spans="1:253" s="18" customFormat="1" ht="25.5" customHeight="1">
      <c r="A118" s="50"/>
      <c r="B118" s="51"/>
      <c r="C118" s="32"/>
      <c r="D118" s="51"/>
      <c r="E118" s="49" t="s">
        <v>34</v>
      </c>
      <c r="F118" s="9" t="s">
        <v>257</v>
      </c>
      <c r="G118" s="9">
        <v>1</v>
      </c>
      <c r="H118" s="49">
        <v>70</v>
      </c>
      <c r="I118" s="49">
        <v>257.8</v>
      </c>
      <c r="J118" s="49">
        <v>257.8</v>
      </c>
      <c r="K118" s="58">
        <v>0</v>
      </c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  <c r="IN118" s="20"/>
      <c r="IO118" s="20"/>
      <c r="IP118" s="20"/>
      <c r="IQ118" s="20"/>
      <c r="IR118" s="20"/>
      <c r="IS118" s="20"/>
    </row>
    <row r="119" spans="1:253" s="18" customFormat="1" ht="16.5">
      <c r="A119" s="50"/>
      <c r="B119" s="51"/>
      <c r="C119" s="32"/>
      <c r="D119" s="51"/>
      <c r="E119" s="49"/>
      <c r="F119" s="9" t="s">
        <v>105</v>
      </c>
      <c r="G119" s="9">
        <v>1</v>
      </c>
      <c r="H119" s="49"/>
      <c r="I119" s="49"/>
      <c r="J119" s="49"/>
      <c r="K119" s="58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20"/>
      <c r="IP119" s="20"/>
      <c r="IQ119" s="20"/>
      <c r="IR119" s="20"/>
      <c r="IS119" s="20"/>
    </row>
    <row r="120" spans="1:253" s="18" customFormat="1" ht="25.5">
      <c r="A120" s="50"/>
      <c r="B120" s="51"/>
      <c r="C120" s="32"/>
      <c r="D120" s="51"/>
      <c r="E120" s="49"/>
      <c r="F120" s="9" t="s">
        <v>106</v>
      </c>
      <c r="G120" s="9">
        <v>1</v>
      </c>
      <c r="H120" s="49"/>
      <c r="I120" s="49"/>
      <c r="J120" s="49"/>
      <c r="K120" s="58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</row>
    <row r="121" spans="1:253" s="18" customFormat="1" ht="16.5">
      <c r="A121" s="50"/>
      <c r="B121" s="51"/>
      <c r="C121" s="32"/>
      <c r="D121" s="51"/>
      <c r="E121" s="49"/>
      <c r="F121" s="9" t="s">
        <v>98</v>
      </c>
      <c r="G121" s="9">
        <v>1</v>
      </c>
      <c r="H121" s="49"/>
      <c r="I121" s="49"/>
      <c r="J121" s="49"/>
      <c r="K121" s="58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</row>
    <row r="122" spans="1:253" s="18" customFormat="1" ht="25.5">
      <c r="A122" s="50"/>
      <c r="B122" s="51"/>
      <c r="C122" s="32"/>
      <c r="D122" s="51"/>
      <c r="E122" s="49"/>
      <c r="F122" s="9" t="s">
        <v>107</v>
      </c>
      <c r="G122" s="9">
        <v>1</v>
      </c>
      <c r="H122" s="49"/>
      <c r="I122" s="49"/>
      <c r="J122" s="49"/>
      <c r="K122" s="58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</row>
    <row r="123" spans="1:253" s="18" customFormat="1" ht="16.5">
      <c r="A123" s="50"/>
      <c r="B123" s="51"/>
      <c r="C123" s="32"/>
      <c r="D123" s="51"/>
      <c r="E123" s="49"/>
      <c r="F123" s="9" t="s">
        <v>109</v>
      </c>
      <c r="G123" s="9">
        <v>1</v>
      </c>
      <c r="H123" s="49"/>
      <c r="I123" s="49"/>
      <c r="J123" s="49"/>
      <c r="K123" s="58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</row>
    <row r="124" spans="1:253" s="18" customFormat="1" ht="15.75" customHeight="1">
      <c r="A124" s="50"/>
      <c r="B124" s="51"/>
      <c r="C124" s="32"/>
      <c r="D124" s="51"/>
      <c r="E124" s="49"/>
      <c r="F124" s="9" t="s">
        <v>258</v>
      </c>
      <c r="G124" s="9">
        <v>1</v>
      </c>
      <c r="H124" s="49"/>
      <c r="I124" s="49"/>
      <c r="J124" s="49"/>
      <c r="K124" s="58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</row>
    <row r="125" spans="1:253" s="18" customFormat="1" ht="16.5">
      <c r="A125" s="50"/>
      <c r="B125" s="51"/>
      <c r="C125" s="32"/>
      <c r="D125" s="51"/>
      <c r="E125" s="49"/>
      <c r="F125" s="9" t="s">
        <v>108</v>
      </c>
      <c r="G125" s="9">
        <v>1</v>
      </c>
      <c r="H125" s="49"/>
      <c r="I125" s="49"/>
      <c r="J125" s="49"/>
      <c r="K125" s="58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</row>
    <row r="126" spans="1:253" s="18" customFormat="1" ht="16.5">
      <c r="A126" s="50"/>
      <c r="B126" s="51"/>
      <c r="C126" s="32"/>
      <c r="D126" s="51"/>
      <c r="E126" s="49"/>
      <c r="F126" s="9" t="s">
        <v>110</v>
      </c>
      <c r="G126" s="9">
        <v>1</v>
      </c>
      <c r="H126" s="49"/>
      <c r="I126" s="49"/>
      <c r="J126" s="49"/>
      <c r="K126" s="58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  <c r="IK126" s="20"/>
      <c r="IL126" s="20"/>
      <c r="IM126" s="20"/>
      <c r="IN126" s="20"/>
      <c r="IO126" s="20"/>
      <c r="IP126" s="20"/>
      <c r="IQ126" s="20"/>
      <c r="IR126" s="20"/>
      <c r="IS126" s="20"/>
    </row>
    <row r="127" spans="1:253" s="18" customFormat="1" ht="16.5">
      <c r="A127" s="50"/>
      <c r="B127" s="51"/>
      <c r="C127" s="32"/>
      <c r="D127" s="51"/>
      <c r="E127" s="49"/>
      <c r="F127" s="9" t="s">
        <v>126</v>
      </c>
      <c r="G127" s="9">
        <v>1</v>
      </c>
      <c r="H127" s="49"/>
      <c r="I127" s="49"/>
      <c r="J127" s="49"/>
      <c r="K127" s="58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  <c r="II127" s="20"/>
      <c r="IJ127" s="20"/>
      <c r="IK127" s="20"/>
      <c r="IL127" s="20"/>
      <c r="IM127" s="20"/>
      <c r="IN127" s="20"/>
      <c r="IO127" s="20"/>
      <c r="IP127" s="20"/>
      <c r="IQ127" s="20"/>
      <c r="IR127" s="20"/>
      <c r="IS127" s="20"/>
    </row>
    <row r="128" spans="1:253" s="18" customFormat="1" ht="16.5">
      <c r="A128" s="50"/>
      <c r="B128" s="51"/>
      <c r="C128" s="32"/>
      <c r="D128" s="51"/>
      <c r="E128" s="49" t="s">
        <v>259</v>
      </c>
      <c r="F128" s="9" t="s">
        <v>112</v>
      </c>
      <c r="G128" s="9">
        <v>1</v>
      </c>
      <c r="H128" s="49">
        <v>61</v>
      </c>
      <c r="I128" s="49">
        <v>315.60000000000002</v>
      </c>
      <c r="J128" s="49">
        <v>315.60000000000002</v>
      </c>
      <c r="K128" s="58">
        <v>0</v>
      </c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  <c r="IN128" s="20"/>
      <c r="IO128" s="20"/>
      <c r="IP128" s="20"/>
      <c r="IQ128" s="20"/>
      <c r="IR128" s="20"/>
      <c r="IS128" s="20"/>
    </row>
    <row r="129" spans="1:253" s="18" customFormat="1" ht="16.5">
      <c r="A129" s="50"/>
      <c r="B129" s="51"/>
      <c r="C129" s="32"/>
      <c r="D129" s="51"/>
      <c r="E129" s="49"/>
      <c r="F129" s="9" t="s">
        <v>113</v>
      </c>
      <c r="G129" s="9">
        <v>1</v>
      </c>
      <c r="H129" s="49"/>
      <c r="I129" s="49"/>
      <c r="J129" s="49"/>
      <c r="K129" s="58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  <c r="IH129" s="20"/>
      <c r="II129" s="20"/>
      <c r="IJ129" s="20"/>
      <c r="IK129" s="20"/>
      <c r="IL129" s="20"/>
      <c r="IM129" s="20"/>
      <c r="IN129" s="20"/>
      <c r="IO129" s="20"/>
      <c r="IP129" s="20"/>
      <c r="IQ129" s="20"/>
      <c r="IR129" s="20"/>
      <c r="IS129" s="20"/>
    </row>
    <row r="130" spans="1:253" s="18" customFormat="1" ht="16.5">
      <c r="A130" s="50"/>
      <c r="B130" s="51"/>
      <c r="C130" s="32"/>
      <c r="D130" s="51"/>
      <c r="E130" s="49"/>
      <c r="F130" s="9" t="s">
        <v>111</v>
      </c>
      <c r="G130" s="9">
        <v>1</v>
      </c>
      <c r="H130" s="49"/>
      <c r="I130" s="49"/>
      <c r="J130" s="49"/>
      <c r="K130" s="58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  <c r="IF130" s="20"/>
      <c r="IG130" s="20"/>
      <c r="IH130" s="20"/>
      <c r="II130" s="20"/>
      <c r="IJ130" s="20"/>
      <c r="IK130" s="20"/>
      <c r="IL130" s="20"/>
      <c r="IM130" s="20"/>
      <c r="IN130" s="20"/>
      <c r="IO130" s="20"/>
      <c r="IP130" s="20"/>
      <c r="IQ130" s="20"/>
      <c r="IR130" s="20"/>
      <c r="IS130" s="20"/>
    </row>
    <row r="131" spans="1:253" s="18" customFormat="1" ht="24.75" customHeight="1">
      <c r="A131" s="50"/>
      <c r="B131" s="51"/>
      <c r="C131" s="32"/>
      <c r="D131" s="51"/>
      <c r="E131" s="9" t="s">
        <v>53</v>
      </c>
      <c r="F131" s="9" t="s">
        <v>96</v>
      </c>
      <c r="G131" s="9">
        <v>6</v>
      </c>
      <c r="H131" s="9">
        <v>65</v>
      </c>
      <c r="I131" s="9">
        <v>511.2</v>
      </c>
      <c r="J131" s="9">
        <v>511.2</v>
      </c>
      <c r="K131" s="21">
        <v>0</v>
      </c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</row>
    <row r="132" spans="1:253" s="18" customFormat="1" ht="16.5">
      <c r="A132" s="50"/>
      <c r="B132" s="51"/>
      <c r="C132" s="32"/>
      <c r="D132" s="51"/>
      <c r="E132" s="5" t="s">
        <v>9</v>
      </c>
      <c r="F132" s="5"/>
      <c r="G132" s="5">
        <f>SUM(G87:G131)</f>
        <v>104</v>
      </c>
      <c r="H132" s="5">
        <f>AVERAGE(H87:H131)</f>
        <v>68.875</v>
      </c>
      <c r="I132" s="16">
        <f>SUM(I87:I131)</f>
        <v>8784.5</v>
      </c>
      <c r="J132" s="16">
        <f>SUM(J87:J131)</f>
        <v>8784.5</v>
      </c>
      <c r="K132" s="22">
        <f>SUM(K87:K131)</f>
        <v>0</v>
      </c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</row>
    <row r="133" spans="1:253" s="18" customFormat="1" ht="15.75" customHeight="1">
      <c r="A133" s="50">
        <v>4</v>
      </c>
      <c r="B133" s="51" t="s">
        <v>57</v>
      </c>
      <c r="C133" s="32" t="s">
        <v>63</v>
      </c>
      <c r="D133" s="51" t="s">
        <v>46</v>
      </c>
      <c r="E133" s="52" t="s">
        <v>20</v>
      </c>
      <c r="F133" s="3" t="s">
        <v>81</v>
      </c>
      <c r="G133" s="3">
        <v>2</v>
      </c>
      <c r="H133" s="52">
        <v>75</v>
      </c>
      <c r="I133" s="59" t="s">
        <v>60</v>
      </c>
      <c r="J133" s="59" t="s">
        <v>60</v>
      </c>
      <c r="K133" s="63" t="s">
        <v>61</v>
      </c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</row>
    <row r="134" spans="1:253" s="18" customFormat="1" ht="16.5">
      <c r="A134" s="50"/>
      <c r="B134" s="51"/>
      <c r="C134" s="32"/>
      <c r="D134" s="51"/>
      <c r="E134" s="53"/>
      <c r="F134" s="3" t="s">
        <v>176</v>
      </c>
      <c r="G134" s="3">
        <v>4</v>
      </c>
      <c r="H134" s="53"/>
      <c r="I134" s="60"/>
      <c r="J134" s="60"/>
      <c r="K134" s="64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</row>
    <row r="135" spans="1:253" s="18" customFormat="1" ht="14.25" customHeight="1">
      <c r="A135" s="50"/>
      <c r="B135" s="51"/>
      <c r="C135" s="32"/>
      <c r="D135" s="51"/>
      <c r="E135" s="53"/>
      <c r="F135" s="3" t="s">
        <v>177</v>
      </c>
      <c r="G135" s="3">
        <v>1</v>
      </c>
      <c r="H135" s="53"/>
      <c r="I135" s="60"/>
      <c r="J135" s="60"/>
      <c r="K135" s="64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</row>
    <row r="136" spans="1:253" s="18" customFormat="1" ht="25.5">
      <c r="A136" s="50"/>
      <c r="B136" s="51"/>
      <c r="C136" s="32"/>
      <c r="D136" s="51"/>
      <c r="E136" s="53"/>
      <c r="F136" s="3" t="s">
        <v>178</v>
      </c>
      <c r="G136" s="3">
        <v>1</v>
      </c>
      <c r="H136" s="53"/>
      <c r="I136" s="60"/>
      <c r="J136" s="60"/>
      <c r="K136" s="64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</row>
    <row r="137" spans="1:253" s="18" customFormat="1" ht="15" customHeight="1">
      <c r="A137" s="50"/>
      <c r="B137" s="51"/>
      <c r="C137" s="32"/>
      <c r="D137" s="51"/>
      <c r="E137" s="53"/>
      <c r="F137" s="3" t="s">
        <v>179</v>
      </c>
      <c r="G137" s="3">
        <v>1</v>
      </c>
      <c r="H137" s="53"/>
      <c r="I137" s="60"/>
      <c r="J137" s="60"/>
      <c r="K137" s="64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</row>
    <row r="138" spans="1:253" s="18" customFormat="1" ht="25.5">
      <c r="A138" s="50"/>
      <c r="B138" s="51"/>
      <c r="C138" s="32"/>
      <c r="D138" s="51"/>
      <c r="E138" s="53"/>
      <c r="F138" s="3" t="s">
        <v>273</v>
      </c>
      <c r="G138" s="3">
        <v>36</v>
      </c>
      <c r="H138" s="53"/>
      <c r="I138" s="60"/>
      <c r="J138" s="60"/>
      <c r="K138" s="64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</row>
    <row r="139" spans="1:253" s="18" customFormat="1" ht="16.5">
      <c r="A139" s="50"/>
      <c r="B139" s="51"/>
      <c r="C139" s="32"/>
      <c r="D139" s="51"/>
      <c r="E139" s="53"/>
      <c r="F139" s="3" t="s">
        <v>74</v>
      </c>
      <c r="G139" s="3">
        <v>1</v>
      </c>
      <c r="H139" s="53"/>
      <c r="I139" s="60"/>
      <c r="J139" s="60"/>
      <c r="K139" s="64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</row>
    <row r="140" spans="1:253" s="18" customFormat="1" ht="16.5">
      <c r="A140" s="50"/>
      <c r="B140" s="51"/>
      <c r="C140" s="32"/>
      <c r="D140" s="51"/>
      <c r="E140" s="53"/>
      <c r="F140" s="3" t="s">
        <v>75</v>
      </c>
      <c r="G140" s="3">
        <v>1</v>
      </c>
      <c r="H140" s="53"/>
      <c r="I140" s="60"/>
      <c r="J140" s="60"/>
      <c r="K140" s="64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</row>
    <row r="141" spans="1:253" s="18" customFormat="1" ht="25.5">
      <c r="A141" s="50"/>
      <c r="B141" s="51"/>
      <c r="C141" s="32"/>
      <c r="D141" s="51"/>
      <c r="E141" s="53"/>
      <c r="F141" s="3" t="s">
        <v>274</v>
      </c>
      <c r="G141" s="3">
        <v>1</v>
      </c>
      <c r="H141" s="53"/>
      <c r="I141" s="60"/>
      <c r="J141" s="60"/>
      <c r="K141" s="64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</row>
    <row r="142" spans="1:253" s="18" customFormat="1" ht="25.5">
      <c r="A142" s="50"/>
      <c r="B142" s="51"/>
      <c r="C142" s="32"/>
      <c r="D142" s="51"/>
      <c r="E142" s="53"/>
      <c r="F142" s="3" t="s">
        <v>275</v>
      </c>
      <c r="G142" s="3">
        <v>1</v>
      </c>
      <c r="H142" s="53"/>
      <c r="I142" s="60"/>
      <c r="J142" s="60"/>
      <c r="K142" s="64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</row>
    <row r="143" spans="1:253" s="18" customFormat="1" ht="25.5">
      <c r="A143" s="50"/>
      <c r="B143" s="51"/>
      <c r="C143" s="32"/>
      <c r="D143" s="51"/>
      <c r="E143" s="53"/>
      <c r="F143" s="3" t="s">
        <v>276</v>
      </c>
      <c r="G143" s="3">
        <v>1</v>
      </c>
      <c r="H143" s="53"/>
      <c r="I143" s="60"/>
      <c r="J143" s="60"/>
      <c r="K143" s="64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</row>
    <row r="144" spans="1:253" s="18" customFormat="1" ht="16.5">
      <c r="A144" s="50"/>
      <c r="B144" s="51"/>
      <c r="C144" s="32"/>
      <c r="D144" s="51"/>
      <c r="E144" s="54"/>
      <c r="F144" s="3" t="s">
        <v>134</v>
      </c>
      <c r="G144" s="3">
        <v>2</v>
      </c>
      <c r="H144" s="54"/>
      <c r="I144" s="61"/>
      <c r="J144" s="61"/>
      <c r="K144" s="65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</row>
    <row r="145" spans="1:31" s="18" customFormat="1" ht="16.5">
      <c r="A145" s="50"/>
      <c r="B145" s="51"/>
      <c r="C145" s="32"/>
      <c r="D145" s="51"/>
      <c r="E145" s="5" t="s">
        <v>9</v>
      </c>
      <c r="F145" s="5"/>
      <c r="G145" s="5">
        <f>SUM(G133:G144)</f>
        <v>52</v>
      </c>
      <c r="H145" s="5">
        <f>AVERAGE(H133:H133)</f>
        <v>75</v>
      </c>
      <c r="I145" s="16" t="s">
        <v>60</v>
      </c>
      <c r="J145" s="16" t="s">
        <v>60</v>
      </c>
      <c r="K145" s="22" t="s">
        <v>61</v>
      </c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1:31" ht="16.5" customHeight="1">
      <c r="A146" s="50">
        <v>5</v>
      </c>
      <c r="B146" s="51" t="s">
        <v>11</v>
      </c>
      <c r="C146" s="32" t="s">
        <v>44</v>
      </c>
      <c r="D146" s="32" t="s">
        <v>46</v>
      </c>
      <c r="E146" s="32" t="s">
        <v>35</v>
      </c>
      <c r="F146" s="32" t="s">
        <v>128</v>
      </c>
      <c r="G146" s="32">
        <v>1</v>
      </c>
      <c r="H146" s="32">
        <v>76</v>
      </c>
      <c r="I146" s="32">
        <v>1362.2</v>
      </c>
      <c r="J146" s="32">
        <v>1362.2</v>
      </c>
      <c r="K146" s="44">
        <v>0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6.5" hidden="1" customHeight="1">
      <c r="A147" s="50"/>
      <c r="B147" s="51"/>
      <c r="C147" s="32"/>
      <c r="D147" s="32"/>
      <c r="E147" s="32"/>
      <c r="F147" s="32"/>
      <c r="G147" s="32"/>
      <c r="H147" s="32"/>
      <c r="I147" s="32"/>
      <c r="J147" s="32"/>
      <c r="K147" s="44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6.5" hidden="1" customHeight="1">
      <c r="A148" s="50"/>
      <c r="B148" s="51"/>
      <c r="C148" s="32"/>
      <c r="D148" s="32"/>
      <c r="E148" s="32"/>
      <c r="F148" s="32"/>
      <c r="G148" s="32"/>
      <c r="H148" s="32"/>
      <c r="I148" s="32"/>
      <c r="J148" s="32"/>
      <c r="K148" s="44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25.5">
      <c r="A149" s="50"/>
      <c r="B149" s="51"/>
      <c r="C149" s="32"/>
      <c r="D149" s="32"/>
      <c r="E149" s="32"/>
      <c r="F149" s="4" t="s">
        <v>129</v>
      </c>
      <c r="G149" s="4">
        <v>1</v>
      </c>
      <c r="H149" s="32"/>
      <c r="I149" s="32"/>
      <c r="J149" s="32"/>
      <c r="K149" s="44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6.5">
      <c r="A150" s="50"/>
      <c r="B150" s="51"/>
      <c r="C150" s="32"/>
      <c r="D150" s="32"/>
      <c r="E150" s="32"/>
      <c r="F150" s="4" t="s">
        <v>130</v>
      </c>
      <c r="G150" s="4">
        <v>2</v>
      </c>
      <c r="H150" s="32"/>
      <c r="I150" s="32"/>
      <c r="J150" s="32"/>
      <c r="K150" s="44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25.5" customHeight="1">
      <c r="A151" s="50"/>
      <c r="B151" s="51"/>
      <c r="C151" s="32"/>
      <c r="D151" s="32"/>
      <c r="E151" s="32"/>
      <c r="F151" s="4" t="s">
        <v>131</v>
      </c>
      <c r="G151" s="4">
        <v>1</v>
      </c>
      <c r="H151" s="32"/>
      <c r="I151" s="32"/>
      <c r="J151" s="32"/>
      <c r="K151" s="44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6.5">
      <c r="A152" s="50"/>
      <c r="B152" s="51"/>
      <c r="C152" s="32"/>
      <c r="D152" s="32"/>
      <c r="E152" s="32"/>
      <c r="F152" s="4" t="s">
        <v>96</v>
      </c>
      <c r="G152" s="4">
        <v>2</v>
      </c>
      <c r="H152" s="32"/>
      <c r="I152" s="32"/>
      <c r="J152" s="32"/>
      <c r="K152" s="44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6.5">
      <c r="A153" s="50"/>
      <c r="B153" s="51"/>
      <c r="C153" s="32"/>
      <c r="D153" s="32"/>
      <c r="E153" s="32"/>
      <c r="F153" s="4" t="s">
        <v>99</v>
      </c>
      <c r="G153" s="4">
        <v>2</v>
      </c>
      <c r="H153" s="32"/>
      <c r="I153" s="32"/>
      <c r="J153" s="32"/>
      <c r="K153" s="44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6.5" customHeight="1">
      <c r="A154" s="50"/>
      <c r="B154" s="51"/>
      <c r="C154" s="32"/>
      <c r="D154" s="32"/>
      <c r="E154" s="32"/>
      <c r="F154" s="4" t="s">
        <v>108</v>
      </c>
      <c r="G154" s="4">
        <v>1</v>
      </c>
      <c r="H154" s="32"/>
      <c r="I154" s="32"/>
      <c r="J154" s="32"/>
      <c r="K154" s="4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6.5">
      <c r="A155" s="50"/>
      <c r="B155" s="51"/>
      <c r="C155" s="32"/>
      <c r="D155" s="32"/>
      <c r="E155" s="32"/>
      <c r="F155" s="4" t="s">
        <v>85</v>
      </c>
      <c r="G155" s="4">
        <v>4</v>
      </c>
      <c r="H155" s="32"/>
      <c r="I155" s="32"/>
      <c r="J155" s="32"/>
      <c r="K155" s="4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25.5" customHeight="1">
      <c r="A156" s="50"/>
      <c r="B156" s="51"/>
      <c r="C156" s="32"/>
      <c r="D156" s="32"/>
      <c r="E156" s="32"/>
      <c r="F156" s="4" t="s">
        <v>132</v>
      </c>
      <c r="G156" s="4">
        <v>1</v>
      </c>
      <c r="H156" s="32"/>
      <c r="I156" s="32"/>
      <c r="J156" s="32"/>
      <c r="K156" s="44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6.5">
      <c r="A157" s="50"/>
      <c r="B157" s="51"/>
      <c r="C157" s="32"/>
      <c r="D157" s="32"/>
      <c r="E157" s="32" t="s">
        <v>19</v>
      </c>
      <c r="F157" s="4" t="s">
        <v>133</v>
      </c>
      <c r="G157" s="4">
        <v>2</v>
      </c>
      <c r="H157" s="32">
        <v>65</v>
      </c>
      <c r="I157" s="32">
        <v>793.18</v>
      </c>
      <c r="J157" s="32">
        <v>793.18</v>
      </c>
      <c r="K157" s="44">
        <v>0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6.5">
      <c r="A158" s="50"/>
      <c r="B158" s="51"/>
      <c r="C158" s="32"/>
      <c r="D158" s="32"/>
      <c r="E158" s="32"/>
      <c r="F158" s="4" t="s">
        <v>134</v>
      </c>
      <c r="G158" s="4">
        <v>1</v>
      </c>
      <c r="H158" s="32"/>
      <c r="I158" s="32"/>
      <c r="J158" s="32"/>
      <c r="K158" s="4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6.5">
      <c r="A159" s="50"/>
      <c r="B159" s="51"/>
      <c r="C159" s="32"/>
      <c r="D159" s="32"/>
      <c r="E159" s="32"/>
      <c r="F159" s="4" t="s">
        <v>135</v>
      </c>
      <c r="G159" s="4">
        <v>6</v>
      </c>
      <c r="H159" s="32"/>
      <c r="I159" s="32"/>
      <c r="J159" s="32"/>
      <c r="K159" s="4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6.5">
      <c r="A160" s="50"/>
      <c r="B160" s="51"/>
      <c r="C160" s="32"/>
      <c r="D160" s="32"/>
      <c r="E160" s="32" t="s">
        <v>21</v>
      </c>
      <c r="F160" s="4" t="s">
        <v>136</v>
      </c>
      <c r="G160" s="4">
        <v>1</v>
      </c>
      <c r="H160" s="32">
        <v>72</v>
      </c>
      <c r="I160" s="32">
        <v>124.5</v>
      </c>
      <c r="J160" s="32">
        <v>124.5</v>
      </c>
      <c r="K160" s="44">
        <v>0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25.5" customHeight="1">
      <c r="A161" s="50"/>
      <c r="B161" s="51"/>
      <c r="C161" s="32"/>
      <c r="D161" s="32"/>
      <c r="E161" s="32"/>
      <c r="F161" s="4" t="s">
        <v>137</v>
      </c>
      <c r="G161" s="4">
        <v>2</v>
      </c>
      <c r="H161" s="32"/>
      <c r="I161" s="32"/>
      <c r="J161" s="32"/>
      <c r="K161" s="44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6.5">
      <c r="A162" s="50"/>
      <c r="B162" s="51"/>
      <c r="C162" s="32"/>
      <c r="D162" s="32"/>
      <c r="E162" s="32"/>
      <c r="F162" s="4" t="s">
        <v>138</v>
      </c>
      <c r="G162" s="4">
        <v>1</v>
      </c>
      <c r="H162" s="32"/>
      <c r="I162" s="32"/>
      <c r="J162" s="32"/>
      <c r="K162" s="44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6.5">
      <c r="A163" s="50"/>
      <c r="B163" s="51"/>
      <c r="C163" s="32"/>
      <c r="D163" s="32"/>
      <c r="E163" s="32"/>
      <c r="F163" s="4" t="s">
        <v>139</v>
      </c>
      <c r="G163" s="4">
        <v>1</v>
      </c>
      <c r="H163" s="32"/>
      <c r="I163" s="32"/>
      <c r="J163" s="32"/>
      <c r="K163" s="4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6.5">
      <c r="A164" s="50"/>
      <c r="B164" s="51"/>
      <c r="C164" s="32"/>
      <c r="D164" s="32"/>
      <c r="E164" s="32"/>
      <c r="F164" s="4" t="s">
        <v>140</v>
      </c>
      <c r="G164" s="4">
        <v>1</v>
      </c>
      <c r="H164" s="32"/>
      <c r="I164" s="32"/>
      <c r="J164" s="32"/>
      <c r="K164" s="4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6.5">
      <c r="A165" s="50"/>
      <c r="B165" s="51"/>
      <c r="C165" s="32"/>
      <c r="D165" s="32"/>
      <c r="E165" s="32"/>
      <c r="F165" s="4" t="s">
        <v>85</v>
      </c>
      <c r="G165" s="4">
        <v>1</v>
      </c>
      <c r="H165" s="32"/>
      <c r="I165" s="32"/>
      <c r="J165" s="32"/>
      <c r="K165" s="44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6.5">
      <c r="A166" s="50"/>
      <c r="B166" s="51"/>
      <c r="C166" s="32"/>
      <c r="D166" s="32"/>
      <c r="E166" s="32"/>
      <c r="F166" s="4" t="s">
        <v>109</v>
      </c>
      <c r="G166" s="4">
        <v>1</v>
      </c>
      <c r="H166" s="32"/>
      <c r="I166" s="32"/>
      <c r="J166" s="32"/>
      <c r="K166" s="44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6.5">
      <c r="A167" s="50"/>
      <c r="B167" s="51"/>
      <c r="C167" s="32"/>
      <c r="D167" s="32"/>
      <c r="E167" s="32"/>
      <c r="F167" s="4" t="s">
        <v>141</v>
      </c>
      <c r="G167" s="4">
        <v>1</v>
      </c>
      <c r="H167" s="32"/>
      <c r="I167" s="32"/>
      <c r="J167" s="32"/>
      <c r="K167" s="44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6.5">
      <c r="A168" s="50"/>
      <c r="B168" s="51"/>
      <c r="C168" s="32"/>
      <c r="D168" s="32"/>
      <c r="E168" s="32" t="s">
        <v>37</v>
      </c>
      <c r="F168" s="4" t="s">
        <v>142</v>
      </c>
      <c r="G168" s="4">
        <v>1</v>
      </c>
      <c r="H168" s="32">
        <v>60</v>
      </c>
      <c r="I168" s="32">
        <v>2404.5</v>
      </c>
      <c r="J168" s="32">
        <v>2404.5</v>
      </c>
      <c r="K168" s="44">
        <v>0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25.5">
      <c r="A169" s="50"/>
      <c r="B169" s="51"/>
      <c r="C169" s="32"/>
      <c r="D169" s="32"/>
      <c r="E169" s="32"/>
      <c r="F169" s="4" t="s">
        <v>143</v>
      </c>
      <c r="G169" s="4">
        <v>1</v>
      </c>
      <c r="H169" s="32"/>
      <c r="I169" s="32"/>
      <c r="J169" s="32"/>
      <c r="K169" s="44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6.5">
      <c r="A170" s="50"/>
      <c r="B170" s="51"/>
      <c r="C170" s="32"/>
      <c r="D170" s="32"/>
      <c r="E170" s="32"/>
      <c r="F170" s="4" t="s">
        <v>144</v>
      </c>
      <c r="G170" s="4">
        <v>1</v>
      </c>
      <c r="H170" s="32"/>
      <c r="I170" s="32"/>
      <c r="J170" s="32"/>
      <c r="K170" s="44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6.5">
      <c r="A171" s="50"/>
      <c r="B171" s="51"/>
      <c r="C171" s="32"/>
      <c r="D171" s="32"/>
      <c r="E171" s="32"/>
      <c r="F171" s="4" t="s">
        <v>145</v>
      </c>
      <c r="G171" s="4">
        <v>1</v>
      </c>
      <c r="H171" s="32"/>
      <c r="I171" s="32"/>
      <c r="J171" s="32"/>
      <c r="K171" s="44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6.5">
      <c r="A172" s="50"/>
      <c r="B172" s="51"/>
      <c r="C172" s="32"/>
      <c r="D172" s="32"/>
      <c r="E172" s="32"/>
      <c r="F172" s="4" t="s">
        <v>119</v>
      </c>
      <c r="G172" s="4">
        <v>1</v>
      </c>
      <c r="H172" s="32"/>
      <c r="I172" s="32"/>
      <c r="J172" s="32"/>
      <c r="K172" s="44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6.5">
      <c r="A173" s="50"/>
      <c r="B173" s="51"/>
      <c r="C173" s="32"/>
      <c r="D173" s="32"/>
      <c r="E173" s="32"/>
      <c r="F173" s="4" t="s">
        <v>146</v>
      </c>
      <c r="G173" s="4">
        <v>1</v>
      </c>
      <c r="H173" s="32"/>
      <c r="I173" s="32"/>
      <c r="J173" s="32"/>
      <c r="K173" s="44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6.5">
      <c r="A174" s="50"/>
      <c r="B174" s="51"/>
      <c r="C174" s="32"/>
      <c r="D174" s="32"/>
      <c r="E174" s="32"/>
      <c r="F174" s="4" t="s">
        <v>130</v>
      </c>
      <c r="G174" s="4">
        <v>1</v>
      </c>
      <c r="H174" s="32"/>
      <c r="I174" s="32"/>
      <c r="J174" s="32"/>
      <c r="K174" s="44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6.5">
      <c r="A175" s="50"/>
      <c r="B175" s="51"/>
      <c r="C175" s="32"/>
      <c r="D175" s="32"/>
      <c r="E175" s="32"/>
      <c r="F175" s="4" t="s">
        <v>147</v>
      </c>
      <c r="G175" s="4">
        <v>1</v>
      </c>
      <c r="H175" s="32"/>
      <c r="I175" s="32"/>
      <c r="J175" s="32"/>
      <c r="K175" s="44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3.5" customHeight="1">
      <c r="A176" s="50"/>
      <c r="B176" s="51"/>
      <c r="C176" s="32"/>
      <c r="D176" s="32"/>
      <c r="E176" s="32"/>
      <c r="F176" s="4" t="s">
        <v>191</v>
      </c>
      <c r="G176" s="4">
        <v>14</v>
      </c>
      <c r="H176" s="32"/>
      <c r="I176" s="32"/>
      <c r="J176" s="32"/>
      <c r="K176" s="44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3.5" customHeight="1">
      <c r="A177" s="50"/>
      <c r="B177" s="51"/>
      <c r="C177" s="32"/>
      <c r="D177" s="32"/>
      <c r="E177" s="32"/>
      <c r="F177" s="4" t="s">
        <v>94</v>
      </c>
      <c r="G177" s="4">
        <v>1</v>
      </c>
      <c r="H177" s="32"/>
      <c r="I177" s="32"/>
      <c r="J177" s="32"/>
      <c r="K177" s="44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25.5">
      <c r="A178" s="50"/>
      <c r="B178" s="51"/>
      <c r="C178" s="32"/>
      <c r="D178" s="32"/>
      <c r="E178" s="32"/>
      <c r="F178" s="4" t="s">
        <v>87</v>
      </c>
      <c r="G178" s="4">
        <v>1</v>
      </c>
      <c r="H178" s="32"/>
      <c r="I178" s="32"/>
      <c r="J178" s="32"/>
      <c r="K178" s="44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3.5" customHeight="1">
      <c r="A179" s="50"/>
      <c r="B179" s="51"/>
      <c r="C179" s="32"/>
      <c r="D179" s="32"/>
      <c r="E179" s="32"/>
      <c r="F179" s="4" t="s">
        <v>108</v>
      </c>
      <c r="G179" s="4">
        <v>1</v>
      </c>
      <c r="H179" s="32"/>
      <c r="I179" s="32"/>
      <c r="J179" s="32"/>
      <c r="K179" s="44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25.5">
      <c r="A180" s="50"/>
      <c r="B180" s="51"/>
      <c r="C180" s="32"/>
      <c r="D180" s="32"/>
      <c r="E180" s="32"/>
      <c r="F180" s="4" t="s">
        <v>149</v>
      </c>
      <c r="G180" s="4">
        <v>1</v>
      </c>
      <c r="H180" s="32"/>
      <c r="I180" s="32"/>
      <c r="J180" s="32"/>
      <c r="K180" s="44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25.5">
      <c r="A181" s="50"/>
      <c r="B181" s="51"/>
      <c r="C181" s="32"/>
      <c r="D181" s="32"/>
      <c r="E181" s="32" t="s">
        <v>38</v>
      </c>
      <c r="F181" s="4" t="s">
        <v>150</v>
      </c>
      <c r="G181" s="4">
        <v>3</v>
      </c>
      <c r="H181" s="32">
        <v>75</v>
      </c>
      <c r="I181" s="32">
        <v>320.2</v>
      </c>
      <c r="J181" s="32">
        <v>320.2</v>
      </c>
      <c r="K181" s="44">
        <v>0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6.5">
      <c r="A182" s="50"/>
      <c r="B182" s="51"/>
      <c r="C182" s="32"/>
      <c r="D182" s="32"/>
      <c r="E182" s="32"/>
      <c r="F182" s="4" t="s">
        <v>151</v>
      </c>
      <c r="G182" s="4">
        <v>4</v>
      </c>
      <c r="H182" s="32"/>
      <c r="I182" s="32"/>
      <c r="J182" s="32"/>
      <c r="K182" s="44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6.5">
      <c r="A183" s="50"/>
      <c r="B183" s="51"/>
      <c r="C183" s="32"/>
      <c r="D183" s="32"/>
      <c r="E183" s="32"/>
      <c r="F183" s="4" t="s">
        <v>152</v>
      </c>
      <c r="G183" s="4">
        <v>2</v>
      </c>
      <c r="H183" s="32"/>
      <c r="I183" s="32"/>
      <c r="J183" s="32"/>
      <c r="K183" s="44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6.5">
      <c r="A184" s="50"/>
      <c r="B184" s="51"/>
      <c r="C184" s="32"/>
      <c r="D184" s="32"/>
      <c r="E184" s="32"/>
      <c r="F184" s="4" t="s">
        <v>153</v>
      </c>
      <c r="G184" s="4">
        <v>1</v>
      </c>
      <c r="H184" s="32"/>
      <c r="I184" s="32"/>
      <c r="J184" s="32"/>
      <c r="K184" s="44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6.5">
      <c r="A185" s="50"/>
      <c r="B185" s="51"/>
      <c r="C185" s="32"/>
      <c r="D185" s="32"/>
      <c r="E185" s="32"/>
      <c r="F185" s="4" t="s">
        <v>154</v>
      </c>
      <c r="G185" s="4">
        <v>1</v>
      </c>
      <c r="H185" s="32"/>
      <c r="I185" s="32"/>
      <c r="J185" s="32"/>
      <c r="K185" s="44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6.5">
      <c r="A186" s="50"/>
      <c r="B186" s="51"/>
      <c r="C186" s="32"/>
      <c r="D186" s="32"/>
      <c r="E186" s="32"/>
      <c r="F186" s="4" t="s">
        <v>155</v>
      </c>
      <c r="G186" s="4">
        <v>1</v>
      </c>
      <c r="H186" s="32"/>
      <c r="I186" s="32"/>
      <c r="J186" s="32"/>
      <c r="K186" s="44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6.5">
      <c r="A187" s="50"/>
      <c r="B187" s="51"/>
      <c r="C187" s="32"/>
      <c r="D187" s="32"/>
      <c r="E187" s="32"/>
      <c r="F187" s="4" t="s">
        <v>134</v>
      </c>
      <c r="G187" s="4">
        <v>6</v>
      </c>
      <c r="H187" s="32"/>
      <c r="I187" s="32"/>
      <c r="J187" s="32"/>
      <c r="K187" s="44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25.5">
      <c r="A188" s="50"/>
      <c r="B188" s="51"/>
      <c r="C188" s="32"/>
      <c r="D188" s="32"/>
      <c r="E188" s="32"/>
      <c r="F188" s="4" t="s">
        <v>156</v>
      </c>
      <c r="G188" s="4">
        <v>2</v>
      </c>
      <c r="H188" s="32"/>
      <c r="I188" s="32"/>
      <c r="J188" s="32"/>
      <c r="K188" s="44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6.5">
      <c r="A189" s="50"/>
      <c r="B189" s="51"/>
      <c r="C189" s="32"/>
      <c r="D189" s="32"/>
      <c r="E189" s="32"/>
      <c r="F189" s="4" t="s">
        <v>157</v>
      </c>
      <c r="G189" s="4">
        <v>1</v>
      </c>
      <c r="H189" s="32"/>
      <c r="I189" s="32"/>
      <c r="J189" s="32"/>
      <c r="K189" s="44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6.5">
      <c r="A190" s="50"/>
      <c r="B190" s="51"/>
      <c r="C190" s="32"/>
      <c r="D190" s="32"/>
      <c r="E190" s="32" t="s">
        <v>161</v>
      </c>
      <c r="F190" s="32" t="s">
        <v>158</v>
      </c>
      <c r="G190" s="32">
        <v>1</v>
      </c>
      <c r="H190" s="32">
        <v>70</v>
      </c>
      <c r="I190" s="32">
        <v>1312.8</v>
      </c>
      <c r="J190" s="32">
        <v>1312.8</v>
      </c>
      <c r="K190" s="44">
        <v>0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0.75" customHeight="1">
      <c r="A191" s="50"/>
      <c r="B191" s="51"/>
      <c r="C191" s="32"/>
      <c r="D191" s="32"/>
      <c r="E191" s="32"/>
      <c r="F191" s="32"/>
      <c r="G191" s="32"/>
      <c r="H191" s="32"/>
      <c r="I191" s="32"/>
      <c r="J191" s="32"/>
      <c r="K191" s="44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6.5">
      <c r="A192" s="50"/>
      <c r="B192" s="51"/>
      <c r="C192" s="32"/>
      <c r="D192" s="32"/>
      <c r="E192" s="32"/>
      <c r="F192" s="4" t="s">
        <v>159</v>
      </c>
      <c r="G192" s="4">
        <v>1</v>
      </c>
      <c r="H192" s="32"/>
      <c r="I192" s="32"/>
      <c r="J192" s="32"/>
      <c r="K192" s="44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6.5">
      <c r="A193" s="50"/>
      <c r="B193" s="51"/>
      <c r="C193" s="32"/>
      <c r="D193" s="32"/>
      <c r="E193" s="32"/>
      <c r="F193" s="4" t="s">
        <v>127</v>
      </c>
      <c r="G193" s="4">
        <v>3</v>
      </c>
      <c r="H193" s="32"/>
      <c r="I193" s="32"/>
      <c r="J193" s="32"/>
      <c r="K193" s="44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6.5">
      <c r="A194" s="50"/>
      <c r="B194" s="51"/>
      <c r="C194" s="32"/>
      <c r="D194" s="32"/>
      <c r="E194" s="32" t="s">
        <v>160</v>
      </c>
      <c r="F194" s="4" t="s">
        <v>162</v>
      </c>
      <c r="G194" s="4">
        <v>1</v>
      </c>
      <c r="H194" s="32">
        <v>71</v>
      </c>
      <c r="I194" s="32">
        <v>832.6</v>
      </c>
      <c r="J194" s="32">
        <v>832.6</v>
      </c>
      <c r="K194" s="44">
        <v>0</v>
      </c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4.25" customHeight="1">
      <c r="A195" s="50"/>
      <c r="B195" s="51"/>
      <c r="C195" s="32"/>
      <c r="D195" s="32"/>
      <c r="E195" s="32"/>
      <c r="F195" s="4" t="s">
        <v>163</v>
      </c>
      <c r="G195" s="4">
        <v>1</v>
      </c>
      <c r="H195" s="32"/>
      <c r="I195" s="32"/>
      <c r="J195" s="32"/>
      <c r="K195" s="44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6.5">
      <c r="A196" s="50"/>
      <c r="B196" s="51"/>
      <c r="C196" s="32"/>
      <c r="D196" s="32"/>
      <c r="E196" s="32"/>
      <c r="F196" s="4" t="s">
        <v>148</v>
      </c>
      <c r="G196" s="4">
        <v>1</v>
      </c>
      <c r="H196" s="32"/>
      <c r="I196" s="32"/>
      <c r="J196" s="32"/>
      <c r="K196" s="44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25.5">
      <c r="A197" s="50"/>
      <c r="B197" s="51"/>
      <c r="C197" s="32"/>
      <c r="D197" s="32"/>
      <c r="E197" s="32"/>
      <c r="F197" s="4" t="s">
        <v>164</v>
      </c>
      <c r="G197" s="4">
        <v>1</v>
      </c>
      <c r="H197" s="32"/>
      <c r="I197" s="32"/>
      <c r="J197" s="32"/>
      <c r="K197" s="44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5.75" customHeight="1">
      <c r="A198" s="50"/>
      <c r="B198" s="51"/>
      <c r="C198" s="32"/>
      <c r="D198" s="32"/>
      <c r="E198" s="32"/>
      <c r="F198" s="4" t="s">
        <v>85</v>
      </c>
      <c r="G198" s="4">
        <v>1</v>
      </c>
      <c r="H198" s="32"/>
      <c r="I198" s="32"/>
      <c r="J198" s="32"/>
      <c r="K198" s="44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25.5">
      <c r="A199" s="50"/>
      <c r="B199" s="51"/>
      <c r="C199" s="32"/>
      <c r="D199" s="32"/>
      <c r="E199" s="32"/>
      <c r="F199" s="4" t="s">
        <v>165</v>
      </c>
      <c r="G199" s="4">
        <v>1</v>
      </c>
      <c r="H199" s="32"/>
      <c r="I199" s="32"/>
      <c r="J199" s="32"/>
      <c r="K199" s="44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6.5">
      <c r="A200" s="50"/>
      <c r="B200" s="51"/>
      <c r="C200" s="32"/>
      <c r="D200" s="32"/>
      <c r="E200" s="32" t="s">
        <v>166</v>
      </c>
      <c r="F200" s="4" t="s">
        <v>169</v>
      </c>
      <c r="G200" s="4">
        <v>1</v>
      </c>
      <c r="H200" s="32">
        <v>75</v>
      </c>
      <c r="I200" s="32">
        <v>2428.6</v>
      </c>
      <c r="J200" s="32">
        <v>2428.6</v>
      </c>
      <c r="K200" s="44">
        <v>0</v>
      </c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6.5" customHeight="1">
      <c r="A201" s="50"/>
      <c r="B201" s="51"/>
      <c r="C201" s="32"/>
      <c r="D201" s="32"/>
      <c r="E201" s="32"/>
      <c r="F201" s="4" t="s">
        <v>167</v>
      </c>
      <c r="G201" s="4">
        <v>3</v>
      </c>
      <c r="H201" s="32"/>
      <c r="I201" s="32"/>
      <c r="J201" s="32"/>
      <c r="K201" s="44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6.5">
      <c r="A202" s="50"/>
      <c r="B202" s="51"/>
      <c r="C202" s="32"/>
      <c r="D202" s="32"/>
      <c r="E202" s="32" t="s">
        <v>168</v>
      </c>
      <c r="F202" s="4" t="s">
        <v>169</v>
      </c>
      <c r="G202" s="4">
        <v>1</v>
      </c>
      <c r="H202" s="32">
        <v>80</v>
      </c>
      <c r="I202" s="32">
        <v>114.4</v>
      </c>
      <c r="J202" s="32">
        <v>114.4</v>
      </c>
      <c r="K202" s="44">
        <v>0</v>
      </c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24" customHeight="1">
      <c r="A203" s="50"/>
      <c r="B203" s="51"/>
      <c r="C203" s="32"/>
      <c r="D203" s="32"/>
      <c r="E203" s="32"/>
      <c r="F203" s="4" t="s">
        <v>167</v>
      </c>
      <c r="G203" s="4">
        <v>3</v>
      </c>
      <c r="H203" s="32"/>
      <c r="I203" s="32"/>
      <c r="J203" s="32"/>
      <c r="K203" s="44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6.5">
      <c r="A204" s="50"/>
      <c r="B204" s="51"/>
      <c r="C204" s="32"/>
      <c r="D204" s="32"/>
      <c r="E204" s="32" t="s">
        <v>22</v>
      </c>
      <c r="F204" s="4" t="s">
        <v>133</v>
      </c>
      <c r="G204" s="4">
        <v>29</v>
      </c>
      <c r="H204" s="32">
        <v>100</v>
      </c>
      <c r="I204" s="32">
        <v>771.2</v>
      </c>
      <c r="J204" s="32">
        <v>771.2</v>
      </c>
      <c r="K204" s="44">
        <v>0</v>
      </c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6.5">
      <c r="A205" s="50"/>
      <c r="B205" s="51"/>
      <c r="C205" s="32"/>
      <c r="D205" s="32"/>
      <c r="E205" s="32"/>
      <c r="F205" s="4" t="s">
        <v>170</v>
      </c>
      <c r="G205" s="4">
        <v>1</v>
      </c>
      <c r="H205" s="32"/>
      <c r="I205" s="32"/>
      <c r="J205" s="32"/>
      <c r="K205" s="44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25.5">
      <c r="A206" s="50"/>
      <c r="B206" s="51"/>
      <c r="C206" s="32"/>
      <c r="D206" s="32"/>
      <c r="E206" s="32"/>
      <c r="F206" s="4" t="s">
        <v>260</v>
      </c>
      <c r="G206" s="4">
        <v>1</v>
      </c>
      <c r="H206" s="32"/>
      <c r="I206" s="32"/>
      <c r="J206" s="32"/>
      <c r="K206" s="44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6.5">
      <c r="A207" s="50"/>
      <c r="B207" s="51"/>
      <c r="C207" s="32"/>
      <c r="D207" s="32"/>
      <c r="E207" s="32"/>
      <c r="F207" s="4" t="s">
        <v>148</v>
      </c>
      <c r="G207" s="4">
        <v>7</v>
      </c>
      <c r="H207" s="32"/>
      <c r="I207" s="32"/>
      <c r="J207" s="32"/>
      <c r="K207" s="44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6.5">
      <c r="A208" s="50"/>
      <c r="B208" s="51"/>
      <c r="C208" s="32"/>
      <c r="D208" s="32"/>
      <c r="E208" s="32"/>
      <c r="F208" s="4" t="s">
        <v>171</v>
      </c>
      <c r="G208" s="4">
        <v>1</v>
      </c>
      <c r="H208" s="32"/>
      <c r="I208" s="32"/>
      <c r="J208" s="32"/>
      <c r="K208" s="44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6.5">
      <c r="A209" s="50"/>
      <c r="B209" s="51"/>
      <c r="C209" s="32"/>
      <c r="D209" s="32"/>
      <c r="E209" s="32"/>
      <c r="F209" s="4" t="s">
        <v>172</v>
      </c>
      <c r="G209" s="4">
        <v>1</v>
      </c>
      <c r="H209" s="32"/>
      <c r="I209" s="32"/>
      <c r="J209" s="32"/>
      <c r="K209" s="44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6.5">
      <c r="A210" s="50"/>
      <c r="B210" s="51"/>
      <c r="C210" s="32"/>
      <c r="D210" s="32"/>
      <c r="E210" s="32"/>
      <c r="F210" s="4" t="s">
        <v>173</v>
      </c>
      <c r="G210" s="4">
        <v>1</v>
      </c>
      <c r="H210" s="32"/>
      <c r="I210" s="32"/>
      <c r="J210" s="32"/>
      <c r="K210" s="44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5" customHeight="1">
      <c r="A211" s="50"/>
      <c r="B211" s="51"/>
      <c r="C211" s="32"/>
      <c r="D211" s="32"/>
      <c r="E211" s="32"/>
      <c r="F211" s="4" t="s">
        <v>174</v>
      </c>
      <c r="G211" s="4">
        <v>1</v>
      </c>
      <c r="H211" s="32"/>
      <c r="I211" s="32"/>
      <c r="J211" s="32"/>
      <c r="K211" s="44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5.75" customHeight="1">
      <c r="A212" s="50"/>
      <c r="B212" s="51"/>
      <c r="C212" s="32"/>
      <c r="D212" s="32"/>
      <c r="E212" s="5" t="s">
        <v>9</v>
      </c>
      <c r="F212" s="5"/>
      <c r="G212" s="5">
        <f>SUM(G146:G211)</f>
        <v>141</v>
      </c>
      <c r="H212" s="6">
        <f>AVERAGE(H146:H211)</f>
        <v>74.400000000000006</v>
      </c>
      <c r="I212" s="8">
        <f>SUM(I146:I211)</f>
        <v>10464.18</v>
      </c>
      <c r="J212" s="8">
        <f>SUM(J146:J211)</f>
        <v>10464.18</v>
      </c>
      <c r="K212" s="7">
        <f>SUM(K146:K211)</f>
        <v>0</v>
      </c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25.5">
      <c r="A213" s="50">
        <v>6</v>
      </c>
      <c r="B213" s="51" t="s">
        <v>15</v>
      </c>
      <c r="C213" s="32" t="s">
        <v>43</v>
      </c>
      <c r="D213" s="32" t="s">
        <v>46</v>
      </c>
      <c r="E213" s="32" t="s">
        <v>32</v>
      </c>
      <c r="F213" s="4" t="s">
        <v>323</v>
      </c>
      <c r="G213" s="4">
        <v>1</v>
      </c>
      <c r="H213" s="32">
        <v>72</v>
      </c>
      <c r="I213" s="32">
        <v>9828</v>
      </c>
      <c r="J213" s="32">
        <v>9828</v>
      </c>
      <c r="K213" s="44">
        <v>0</v>
      </c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3.5" customHeight="1">
      <c r="A214" s="50"/>
      <c r="B214" s="51"/>
      <c r="C214" s="32"/>
      <c r="D214" s="32"/>
      <c r="E214" s="32"/>
      <c r="F214" s="4" t="s">
        <v>320</v>
      </c>
      <c r="G214" s="4">
        <v>1</v>
      </c>
      <c r="H214" s="32"/>
      <c r="I214" s="32"/>
      <c r="J214" s="32"/>
      <c r="K214" s="44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5" customHeight="1">
      <c r="A215" s="50"/>
      <c r="B215" s="51"/>
      <c r="C215" s="32"/>
      <c r="D215" s="32"/>
      <c r="E215" s="32"/>
      <c r="F215" s="4" t="s">
        <v>316</v>
      </c>
      <c r="G215" s="4">
        <v>2</v>
      </c>
      <c r="H215" s="32"/>
      <c r="I215" s="32"/>
      <c r="J215" s="32"/>
      <c r="K215" s="44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5" customHeight="1">
      <c r="A216" s="50"/>
      <c r="B216" s="51"/>
      <c r="C216" s="32"/>
      <c r="D216" s="32"/>
      <c r="E216" s="32"/>
      <c r="F216" s="4" t="s">
        <v>317</v>
      </c>
      <c r="G216" s="4">
        <v>1</v>
      </c>
      <c r="H216" s="32"/>
      <c r="I216" s="32"/>
      <c r="J216" s="32"/>
      <c r="K216" s="44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5.75" customHeight="1">
      <c r="A217" s="50"/>
      <c r="B217" s="51"/>
      <c r="C217" s="32"/>
      <c r="D217" s="32"/>
      <c r="E217" s="32"/>
      <c r="F217" s="4" t="s">
        <v>127</v>
      </c>
      <c r="G217" s="4">
        <v>5</v>
      </c>
      <c r="H217" s="32"/>
      <c r="I217" s="32"/>
      <c r="J217" s="32"/>
      <c r="K217" s="44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6.5">
      <c r="A218" s="50"/>
      <c r="B218" s="51"/>
      <c r="C218" s="32"/>
      <c r="D218" s="32"/>
      <c r="E218" s="32"/>
      <c r="F218" s="4" t="s">
        <v>310</v>
      </c>
      <c r="G218" s="4">
        <v>4</v>
      </c>
      <c r="H218" s="32"/>
      <c r="I218" s="32"/>
      <c r="J218" s="32"/>
      <c r="K218" s="44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6.5">
      <c r="A219" s="50"/>
      <c r="B219" s="51"/>
      <c r="C219" s="32"/>
      <c r="D219" s="32"/>
      <c r="E219" s="32"/>
      <c r="F219" s="4" t="s">
        <v>321</v>
      </c>
      <c r="G219" s="4">
        <v>2</v>
      </c>
      <c r="H219" s="32"/>
      <c r="I219" s="32"/>
      <c r="J219" s="32"/>
      <c r="K219" s="44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6.5">
      <c r="A220" s="50"/>
      <c r="B220" s="51"/>
      <c r="C220" s="32"/>
      <c r="D220" s="32"/>
      <c r="E220" s="32"/>
      <c r="F220" s="4" t="s">
        <v>324</v>
      </c>
      <c r="G220" s="4">
        <v>3</v>
      </c>
      <c r="H220" s="32"/>
      <c r="I220" s="32"/>
      <c r="J220" s="32"/>
      <c r="K220" s="44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6.5">
      <c r="A221" s="50"/>
      <c r="B221" s="51"/>
      <c r="C221" s="32"/>
      <c r="D221" s="32"/>
      <c r="E221" s="32"/>
      <c r="F221" s="4" t="s">
        <v>325</v>
      </c>
      <c r="G221" s="4">
        <v>1</v>
      </c>
      <c r="H221" s="32"/>
      <c r="I221" s="32"/>
      <c r="J221" s="32"/>
      <c r="K221" s="44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6.5">
      <c r="A222" s="50"/>
      <c r="B222" s="51"/>
      <c r="C222" s="32"/>
      <c r="D222" s="32"/>
      <c r="E222" s="32"/>
      <c r="F222" s="4" t="s">
        <v>326</v>
      </c>
      <c r="G222" s="4">
        <v>5</v>
      </c>
      <c r="H222" s="32"/>
      <c r="I222" s="32"/>
      <c r="J222" s="32"/>
      <c r="K222" s="44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6.5">
      <c r="A223" s="50"/>
      <c r="B223" s="51"/>
      <c r="C223" s="32"/>
      <c r="D223" s="32"/>
      <c r="E223" s="32"/>
      <c r="F223" s="4" t="s">
        <v>330</v>
      </c>
      <c r="G223" s="4">
        <v>2</v>
      </c>
      <c r="H223" s="32"/>
      <c r="I223" s="32"/>
      <c r="J223" s="32"/>
      <c r="K223" s="44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6.5">
      <c r="A224" s="50"/>
      <c r="B224" s="51"/>
      <c r="C224" s="32"/>
      <c r="D224" s="32"/>
      <c r="E224" s="32"/>
      <c r="F224" s="4" t="s">
        <v>328</v>
      </c>
      <c r="G224" s="4">
        <v>2</v>
      </c>
      <c r="H224" s="32"/>
      <c r="I224" s="32"/>
      <c r="J224" s="32"/>
      <c r="K224" s="44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6.5">
      <c r="A225" s="50"/>
      <c r="B225" s="51"/>
      <c r="C225" s="32"/>
      <c r="D225" s="32"/>
      <c r="E225" s="32"/>
      <c r="F225" s="4" t="s">
        <v>329</v>
      </c>
      <c r="G225" s="4">
        <v>1</v>
      </c>
      <c r="H225" s="32"/>
      <c r="I225" s="32"/>
      <c r="J225" s="32"/>
      <c r="K225" s="44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25.5">
      <c r="A226" s="50"/>
      <c r="B226" s="51"/>
      <c r="C226" s="32"/>
      <c r="D226" s="32"/>
      <c r="E226" s="32"/>
      <c r="F226" s="4" t="s">
        <v>331</v>
      </c>
      <c r="G226" s="4">
        <v>1</v>
      </c>
      <c r="H226" s="32"/>
      <c r="I226" s="32"/>
      <c r="J226" s="32"/>
      <c r="K226" s="44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6.5">
      <c r="A227" s="50"/>
      <c r="B227" s="51"/>
      <c r="C227" s="32"/>
      <c r="D227" s="32"/>
      <c r="E227" s="32"/>
      <c r="F227" s="4" t="s">
        <v>335</v>
      </c>
      <c r="G227" s="4">
        <v>1</v>
      </c>
      <c r="H227" s="32"/>
      <c r="I227" s="32"/>
      <c r="J227" s="32"/>
      <c r="K227" s="44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25.5">
      <c r="A228" s="50"/>
      <c r="B228" s="51"/>
      <c r="C228" s="32"/>
      <c r="D228" s="32"/>
      <c r="E228" s="32"/>
      <c r="F228" s="4" t="s">
        <v>337</v>
      </c>
      <c r="G228" s="4">
        <v>1</v>
      </c>
      <c r="H228" s="32"/>
      <c r="I228" s="32"/>
      <c r="J228" s="32"/>
      <c r="K228" s="44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6.5">
      <c r="A229" s="50"/>
      <c r="B229" s="51"/>
      <c r="C229" s="32"/>
      <c r="D229" s="32"/>
      <c r="E229" s="32"/>
      <c r="F229" s="4" t="s">
        <v>334</v>
      </c>
      <c r="G229" s="4">
        <v>1</v>
      </c>
      <c r="H229" s="32"/>
      <c r="I229" s="32"/>
      <c r="J229" s="32"/>
      <c r="K229" s="44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25.5">
      <c r="A230" s="50"/>
      <c r="B230" s="51"/>
      <c r="C230" s="32"/>
      <c r="D230" s="32"/>
      <c r="E230" s="32"/>
      <c r="F230" s="4" t="s">
        <v>336</v>
      </c>
      <c r="G230" s="4">
        <v>1</v>
      </c>
      <c r="H230" s="32"/>
      <c r="I230" s="32"/>
      <c r="J230" s="32"/>
      <c r="K230" s="44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6.5">
      <c r="A231" s="50"/>
      <c r="B231" s="51"/>
      <c r="C231" s="32"/>
      <c r="D231" s="32"/>
      <c r="E231" s="32"/>
      <c r="F231" s="4" t="s">
        <v>117</v>
      </c>
      <c r="G231" s="4">
        <v>2</v>
      </c>
      <c r="H231" s="32"/>
      <c r="I231" s="32"/>
      <c r="J231" s="32"/>
      <c r="K231" s="44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25.5">
      <c r="A232" s="50"/>
      <c r="B232" s="51"/>
      <c r="C232" s="32"/>
      <c r="D232" s="32"/>
      <c r="E232" s="32" t="s">
        <v>23</v>
      </c>
      <c r="F232" s="4" t="s">
        <v>212</v>
      </c>
      <c r="G232" s="4">
        <v>1</v>
      </c>
      <c r="H232" s="32">
        <v>80</v>
      </c>
      <c r="I232" s="32">
        <v>1383</v>
      </c>
      <c r="J232" s="32">
        <v>1383</v>
      </c>
      <c r="K232" s="44">
        <v>0</v>
      </c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6.5">
      <c r="A233" s="50"/>
      <c r="B233" s="51"/>
      <c r="C233" s="32"/>
      <c r="D233" s="32"/>
      <c r="E233" s="32"/>
      <c r="F233" s="4" t="s">
        <v>326</v>
      </c>
      <c r="G233" s="4">
        <v>2</v>
      </c>
      <c r="H233" s="32"/>
      <c r="I233" s="32"/>
      <c r="J233" s="32"/>
      <c r="K233" s="44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6.5" customHeight="1">
      <c r="A234" s="50"/>
      <c r="B234" s="51"/>
      <c r="C234" s="32"/>
      <c r="D234" s="32"/>
      <c r="E234" s="32"/>
      <c r="F234" s="4" t="s">
        <v>327</v>
      </c>
      <c r="G234" s="4">
        <v>1</v>
      </c>
      <c r="H234" s="32"/>
      <c r="I234" s="32"/>
      <c r="J234" s="32"/>
      <c r="K234" s="44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6.5">
      <c r="A235" s="50"/>
      <c r="B235" s="51"/>
      <c r="C235" s="32"/>
      <c r="D235" s="32"/>
      <c r="E235" s="32"/>
      <c r="F235" s="4" t="s">
        <v>120</v>
      </c>
      <c r="G235" s="4">
        <v>1</v>
      </c>
      <c r="H235" s="32"/>
      <c r="I235" s="32"/>
      <c r="J235" s="32"/>
      <c r="K235" s="44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6.5">
      <c r="A236" s="50"/>
      <c r="B236" s="51"/>
      <c r="C236" s="32"/>
      <c r="D236" s="32"/>
      <c r="E236" s="32"/>
      <c r="F236" s="4" t="s">
        <v>96</v>
      </c>
      <c r="G236" s="4">
        <v>4</v>
      </c>
      <c r="H236" s="32"/>
      <c r="I236" s="32"/>
      <c r="J236" s="32"/>
      <c r="K236" s="44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6.5">
      <c r="A237" s="50"/>
      <c r="B237" s="51"/>
      <c r="C237" s="32"/>
      <c r="D237" s="32"/>
      <c r="E237" s="32"/>
      <c r="F237" s="4" t="s">
        <v>270</v>
      </c>
      <c r="G237" s="4">
        <v>2</v>
      </c>
      <c r="H237" s="32"/>
      <c r="I237" s="32"/>
      <c r="J237" s="32"/>
      <c r="K237" s="44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6.5">
      <c r="A238" s="50"/>
      <c r="B238" s="51"/>
      <c r="C238" s="32"/>
      <c r="D238" s="32"/>
      <c r="E238" s="32"/>
      <c r="F238" s="4" t="s">
        <v>322</v>
      </c>
      <c r="G238" s="4">
        <v>4</v>
      </c>
      <c r="H238" s="32"/>
      <c r="I238" s="32"/>
      <c r="J238" s="32"/>
      <c r="K238" s="44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6.5" customHeight="1">
      <c r="A239" s="50"/>
      <c r="B239" s="51"/>
      <c r="C239" s="32"/>
      <c r="D239" s="32"/>
      <c r="E239" s="36" t="s">
        <v>20</v>
      </c>
      <c r="F239" s="4" t="s">
        <v>312</v>
      </c>
      <c r="G239" s="4">
        <v>4</v>
      </c>
      <c r="H239" s="36">
        <v>90</v>
      </c>
      <c r="I239" s="36">
        <v>343.8</v>
      </c>
      <c r="J239" s="36">
        <v>343.8</v>
      </c>
      <c r="K239" s="46">
        <v>0</v>
      </c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6.5">
      <c r="A240" s="50"/>
      <c r="B240" s="51"/>
      <c r="C240" s="32"/>
      <c r="D240" s="32"/>
      <c r="E240" s="38"/>
      <c r="F240" s="4" t="s">
        <v>313</v>
      </c>
      <c r="G240" s="4">
        <v>1</v>
      </c>
      <c r="H240" s="38"/>
      <c r="I240" s="38"/>
      <c r="J240" s="38"/>
      <c r="K240" s="47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25.5">
      <c r="A241" s="50"/>
      <c r="B241" s="51"/>
      <c r="C241" s="32"/>
      <c r="D241" s="32"/>
      <c r="E241" s="38"/>
      <c r="F241" s="4" t="s">
        <v>265</v>
      </c>
      <c r="G241" s="4">
        <v>11</v>
      </c>
      <c r="H241" s="38"/>
      <c r="I241" s="38"/>
      <c r="J241" s="38"/>
      <c r="K241" s="47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6.5">
      <c r="A242" s="50"/>
      <c r="B242" s="51"/>
      <c r="C242" s="32"/>
      <c r="D242" s="32"/>
      <c r="E242" s="38"/>
      <c r="F242" s="4" t="s">
        <v>314</v>
      </c>
      <c r="G242" s="4">
        <v>2</v>
      </c>
      <c r="H242" s="38"/>
      <c r="I242" s="38"/>
      <c r="J242" s="38"/>
      <c r="K242" s="47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6.5">
      <c r="A243" s="50"/>
      <c r="B243" s="51"/>
      <c r="C243" s="32"/>
      <c r="D243" s="32"/>
      <c r="E243" s="38"/>
      <c r="F243" s="4" t="s">
        <v>75</v>
      </c>
      <c r="G243" s="4">
        <v>1</v>
      </c>
      <c r="H243" s="38"/>
      <c r="I243" s="38"/>
      <c r="J243" s="38"/>
      <c r="K243" s="47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6.5">
      <c r="A244" s="50"/>
      <c r="B244" s="51"/>
      <c r="C244" s="32"/>
      <c r="D244" s="32"/>
      <c r="E244" s="38"/>
      <c r="F244" s="4" t="s">
        <v>134</v>
      </c>
      <c r="G244" s="4">
        <v>1</v>
      </c>
      <c r="H244" s="38"/>
      <c r="I244" s="38"/>
      <c r="J244" s="38"/>
      <c r="K244" s="47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6.5">
      <c r="A245" s="50"/>
      <c r="B245" s="51"/>
      <c r="C245" s="32"/>
      <c r="D245" s="32"/>
      <c r="E245" s="38"/>
      <c r="F245" s="4" t="s">
        <v>114</v>
      </c>
      <c r="G245" s="4">
        <v>1</v>
      </c>
      <c r="H245" s="38"/>
      <c r="I245" s="38"/>
      <c r="J245" s="38"/>
      <c r="K245" s="47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6.5">
      <c r="A246" s="50"/>
      <c r="B246" s="51"/>
      <c r="C246" s="32"/>
      <c r="D246" s="32"/>
      <c r="E246" s="37"/>
      <c r="F246" s="4" t="s">
        <v>315</v>
      </c>
      <c r="G246" s="4">
        <v>1</v>
      </c>
      <c r="H246" s="37"/>
      <c r="I246" s="37"/>
      <c r="J246" s="37"/>
      <c r="K246" s="48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6.5">
      <c r="A247" s="50"/>
      <c r="B247" s="51"/>
      <c r="C247" s="32"/>
      <c r="D247" s="32"/>
      <c r="E247" s="32" t="s">
        <v>30</v>
      </c>
      <c r="F247" s="4" t="s">
        <v>339</v>
      </c>
      <c r="G247" s="4">
        <v>1</v>
      </c>
      <c r="H247" s="32">
        <v>70</v>
      </c>
      <c r="I247" s="32">
        <v>306</v>
      </c>
      <c r="J247" s="32">
        <v>306</v>
      </c>
      <c r="K247" s="44">
        <v>0</v>
      </c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6.5">
      <c r="A248" s="50"/>
      <c r="B248" s="51"/>
      <c r="C248" s="32"/>
      <c r="D248" s="32"/>
      <c r="E248" s="32"/>
      <c r="F248" s="4" t="s">
        <v>338</v>
      </c>
      <c r="G248" s="4">
        <v>1</v>
      </c>
      <c r="H248" s="32"/>
      <c r="I248" s="32"/>
      <c r="J248" s="32"/>
      <c r="K248" s="44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6.5">
      <c r="A249" s="50"/>
      <c r="B249" s="51"/>
      <c r="C249" s="32"/>
      <c r="D249" s="32"/>
      <c r="E249" s="32"/>
      <c r="F249" s="4" t="s">
        <v>214</v>
      </c>
      <c r="G249" s="4">
        <v>25</v>
      </c>
      <c r="H249" s="32"/>
      <c r="I249" s="32"/>
      <c r="J249" s="32"/>
      <c r="K249" s="44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6.5">
      <c r="A250" s="50"/>
      <c r="B250" s="51"/>
      <c r="C250" s="32"/>
      <c r="D250" s="32"/>
      <c r="E250" s="32"/>
      <c r="F250" s="4" t="s">
        <v>96</v>
      </c>
      <c r="G250" s="4">
        <v>4</v>
      </c>
      <c r="H250" s="32"/>
      <c r="I250" s="32"/>
      <c r="J250" s="32"/>
      <c r="K250" s="44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6.5">
      <c r="A251" s="50"/>
      <c r="B251" s="51"/>
      <c r="C251" s="32"/>
      <c r="D251" s="32"/>
      <c r="E251" s="32"/>
      <c r="F251" s="4" t="s">
        <v>291</v>
      </c>
      <c r="G251" s="4">
        <v>4</v>
      </c>
      <c r="H251" s="32"/>
      <c r="I251" s="32"/>
      <c r="J251" s="32"/>
      <c r="K251" s="44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6.5">
      <c r="A252" s="50"/>
      <c r="B252" s="51"/>
      <c r="C252" s="32"/>
      <c r="D252" s="32"/>
      <c r="E252" s="32"/>
      <c r="F252" s="4" t="s">
        <v>96</v>
      </c>
      <c r="G252" s="4">
        <v>5</v>
      </c>
      <c r="H252" s="32"/>
      <c r="I252" s="32"/>
      <c r="J252" s="32"/>
      <c r="K252" s="44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25.5">
      <c r="A253" s="50"/>
      <c r="B253" s="51"/>
      <c r="C253" s="32"/>
      <c r="D253" s="32"/>
      <c r="E253" s="32"/>
      <c r="F253" s="4" t="s">
        <v>340</v>
      </c>
      <c r="G253" s="4">
        <v>1</v>
      </c>
      <c r="H253" s="32"/>
      <c r="I253" s="32"/>
      <c r="J253" s="32"/>
      <c r="K253" s="44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6.5">
      <c r="A254" s="50"/>
      <c r="B254" s="51"/>
      <c r="C254" s="32"/>
      <c r="D254" s="32"/>
      <c r="E254" s="32" t="s">
        <v>31</v>
      </c>
      <c r="F254" s="4" t="s">
        <v>215</v>
      </c>
      <c r="G254" s="4">
        <v>2</v>
      </c>
      <c r="H254" s="32">
        <v>76</v>
      </c>
      <c r="I254" s="32">
        <v>972</v>
      </c>
      <c r="J254" s="32">
        <v>972</v>
      </c>
      <c r="K254" s="44">
        <v>0</v>
      </c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6.5">
      <c r="A255" s="50"/>
      <c r="B255" s="51"/>
      <c r="C255" s="32"/>
      <c r="D255" s="32"/>
      <c r="E255" s="32"/>
      <c r="F255" s="4" t="s">
        <v>109</v>
      </c>
      <c r="G255" s="4">
        <v>10</v>
      </c>
      <c r="H255" s="32"/>
      <c r="I255" s="32"/>
      <c r="J255" s="32"/>
      <c r="K255" s="44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25.5">
      <c r="A256" s="50"/>
      <c r="B256" s="51"/>
      <c r="C256" s="32"/>
      <c r="D256" s="32"/>
      <c r="E256" s="32"/>
      <c r="F256" s="4" t="s">
        <v>257</v>
      </c>
      <c r="G256" s="4">
        <v>1</v>
      </c>
      <c r="H256" s="32"/>
      <c r="I256" s="32"/>
      <c r="J256" s="32"/>
      <c r="K256" s="44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6.5">
      <c r="A257" s="50"/>
      <c r="B257" s="51"/>
      <c r="C257" s="32"/>
      <c r="D257" s="32"/>
      <c r="E257" s="32"/>
      <c r="F257" s="4" t="s">
        <v>213</v>
      </c>
      <c r="G257" s="4">
        <v>2</v>
      </c>
      <c r="H257" s="32"/>
      <c r="I257" s="32"/>
      <c r="J257" s="32"/>
      <c r="K257" s="44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6.5">
      <c r="A258" s="50"/>
      <c r="B258" s="51"/>
      <c r="C258" s="32"/>
      <c r="D258" s="32"/>
      <c r="E258" s="32"/>
      <c r="F258" s="4" t="s">
        <v>311</v>
      </c>
      <c r="G258" s="4">
        <v>2</v>
      </c>
      <c r="H258" s="32"/>
      <c r="I258" s="32"/>
      <c r="J258" s="32"/>
      <c r="K258" s="44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6.5">
      <c r="A259" s="50"/>
      <c r="B259" s="51"/>
      <c r="C259" s="32"/>
      <c r="D259" s="32"/>
      <c r="E259" s="32"/>
      <c r="F259" s="4" t="s">
        <v>332</v>
      </c>
      <c r="G259" s="4">
        <v>1</v>
      </c>
      <c r="H259" s="32"/>
      <c r="I259" s="32"/>
      <c r="J259" s="32"/>
      <c r="K259" s="44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6.5">
      <c r="A260" s="50"/>
      <c r="B260" s="51"/>
      <c r="C260" s="32"/>
      <c r="D260" s="32"/>
      <c r="E260" s="32"/>
      <c r="F260" s="4" t="s">
        <v>96</v>
      </c>
      <c r="G260" s="4">
        <v>4</v>
      </c>
      <c r="H260" s="32"/>
      <c r="I260" s="32"/>
      <c r="J260" s="32"/>
      <c r="K260" s="44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6.5">
      <c r="A261" s="50"/>
      <c r="B261" s="51"/>
      <c r="C261" s="32"/>
      <c r="D261" s="32"/>
      <c r="E261" s="32"/>
      <c r="F261" s="4" t="s">
        <v>319</v>
      </c>
      <c r="G261" s="4">
        <v>1</v>
      </c>
      <c r="H261" s="32"/>
      <c r="I261" s="32"/>
      <c r="J261" s="32"/>
      <c r="K261" s="44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6.5">
      <c r="A262" s="50"/>
      <c r="B262" s="51"/>
      <c r="C262" s="32"/>
      <c r="D262" s="32"/>
      <c r="E262" s="32" t="s">
        <v>29</v>
      </c>
      <c r="F262" s="4" t="s">
        <v>216</v>
      </c>
      <c r="G262" s="4">
        <v>3</v>
      </c>
      <c r="H262" s="32">
        <v>75</v>
      </c>
      <c r="I262" s="32">
        <v>1636</v>
      </c>
      <c r="J262" s="32">
        <v>1636</v>
      </c>
      <c r="K262" s="44">
        <v>0</v>
      </c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6.5">
      <c r="A263" s="50"/>
      <c r="B263" s="51"/>
      <c r="C263" s="32"/>
      <c r="D263" s="32"/>
      <c r="E263" s="32"/>
      <c r="F263" s="4" t="s">
        <v>217</v>
      </c>
      <c r="G263" s="4">
        <v>1</v>
      </c>
      <c r="H263" s="32"/>
      <c r="I263" s="32"/>
      <c r="J263" s="32"/>
      <c r="K263" s="44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25.5">
      <c r="A264" s="50"/>
      <c r="B264" s="51"/>
      <c r="C264" s="32"/>
      <c r="D264" s="32"/>
      <c r="E264" s="32"/>
      <c r="F264" s="4" t="s">
        <v>318</v>
      </c>
      <c r="G264" s="4">
        <v>2</v>
      </c>
      <c r="H264" s="32"/>
      <c r="I264" s="32"/>
      <c r="J264" s="32"/>
      <c r="K264" s="44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6.5">
      <c r="A265" s="50"/>
      <c r="B265" s="51"/>
      <c r="C265" s="32"/>
      <c r="D265" s="32"/>
      <c r="E265" s="32"/>
      <c r="F265" s="4" t="s">
        <v>186</v>
      </c>
      <c r="G265" s="4">
        <v>1</v>
      </c>
      <c r="H265" s="32"/>
      <c r="I265" s="32"/>
      <c r="J265" s="32"/>
      <c r="K265" s="44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25.5" customHeight="1">
      <c r="A266" s="50"/>
      <c r="B266" s="51"/>
      <c r="C266" s="32"/>
      <c r="D266" s="32"/>
      <c r="E266" s="32"/>
      <c r="F266" s="4" t="s">
        <v>333</v>
      </c>
      <c r="G266" s="4">
        <v>1</v>
      </c>
      <c r="H266" s="32"/>
      <c r="I266" s="32"/>
      <c r="J266" s="32"/>
      <c r="K266" s="44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6.5">
      <c r="A267" s="50"/>
      <c r="B267" s="51"/>
      <c r="C267" s="32"/>
      <c r="D267" s="32"/>
      <c r="E267" s="32"/>
      <c r="F267" s="4" t="s">
        <v>218</v>
      </c>
      <c r="G267" s="4">
        <v>2</v>
      </c>
      <c r="H267" s="32"/>
      <c r="I267" s="32"/>
      <c r="J267" s="32"/>
      <c r="K267" s="44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4.25" customHeight="1">
      <c r="A268" s="50"/>
      <c r="B268" s="51"/>
      <c r="C268" s="32"/>
      <c r="D268" s="32"/>
      <c r="E268" s="32"/>
      <c r="F268" s="4" t="s">
        <v>219</v>
      </c>
      <c r="G268" s="4">
        <v>1</v>
      </c>
      <c r="H268" s="32"/>
      <c r="I268" s="32"/>
      <c r="J268" s="32"/>
      <c r="K268" s="44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5" customHeight="1">
      <c r="A269" s="50"/>
      <c r="B269" s="51"/>
      <c r="C269" s="32"/>
      <c r="D269" s="32"/>
      <c r="E269" s="32"/>
      <c r="F269" s="4" t="s">
        <v>220</v>
      </c>
      <c r="G269" s="4">
        <v>2</v>
      </c>
      <c r="H269" s="32"/>
      <c r="I269" s="32"/>
      <c r="J269" s="32"/>
      <c r="K269" s="44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4.25" customHeight="1">
      <c r="A270" s="50"/>
      <c r="B270" s="51"/>
      <c r="C270" s="32"/>
      <c r="D270" s="32"/>
      <c r="E270" s="32"/>
      <c r="F270" s="4" t="s">
        <v>221</v>
      </c>
      <c r="G270" s="4">
        <v>2</v>
      </c>
      <c r="H270" s="32"/>
      <c r="I270" s="32"/>
      <c r="J270" s="32"/>
      <c r="K270" s="44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6.5" customHeight="1">
      <c r="A271" s="50"/>
      <c r="B271" s="51"/>
      <c r="C271" s="32"/>
      <c r="D271" s="32"/>
      <c r="E271" s="5" t="s">
        <v>9</v>
      </c>
      <c r="F271" s="5"/>
      <c r="G271" s="5">
        <f>SUM(G213:G270)</f>
        <v>153</v>
      </c>
      <c r="H271" s="6">
        <f>AVERAGE(H213:H270)</f>
        <v>77.166666666666671</v>
      </c>
      <c r="I271" s="8">
        <f>SUM(I213:I270)</f>
        <v>14468.8</v>
      </c>
      <c r="J271" s="8">
        <f>SUM(J213:J270)</f>
        <v>14468.8</v>
      </c>
      <c r="K271" s="7">
        <f>SUM(K213:K270)</f>
        <v>0</v>
      </c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6.5">
      <c r="A272" s="50">
        <v>7</v>
      </c>
      <c r="B272" s="51" t="s">
        <v>16</v>
      </c>
      <c r="C272" s="32" t="s">
        <v>39</v>
      </c>
      <c r="D272" s="32" t="s">
        <v>46</v>
      </c>
      <c r="E272" s="32" t="s">
        <v>29</v>
      </c>
      <c r="F272" s="4" t="s">
        <v>222</v>
      </c>
      <c r="G272" s="4">
        <v>1</v>
      </c>
      <c r="H272" s="32">
        <v>65</v>
      </c>
      <c r="I272" s="32">
        <v>2229.23</v>
      </c>
      <c r="J272" s="32">
        <v>2229.23</v>
      </c>
      <c r="K272" s="44">
        <v>0</v>
      </c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6.5">
      <c r="A273" s="50"/>
      <c r="B273" s="51"/>
      <c r="C273" s="32"/>
      <c r="D273" s="32"/>
      <c r="E273" s="32"/>
      <c r="F273" s="4" t="s">
        <v>223</v>
      </c>
      <c r="G273" s="4">
        <v>2</v>
      </c>
      <c r="H273" s="32"/>
      <c r="I273" s="32"/>
      <c r="J273" s="32"/>
      <c r="K273" s="44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6.5">
      <c r="A274" s="50"/>
      <c r="B274" s="51"/>
      <c r="C274" s="32"/>
      <c r="D274" s="32"/>
      <c r="E274" s="32"/>
      <c r="F274" s="4" t="s">
        <v>224</v>
      </c>
      <c r="G274" s="4">
        <v>1</v>
      </c>
      <c r="H274" s="32"/>
      <c r="I274" s="32"/>
      <c r="J274" s="32"/>
      <c r="K274" s="44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25.5">
      <c r="A275" s="50"/>
      <c r="B275" s="51"/>
      <c r="C275" s="32"/>
      <c r="D275" s="32"/>
      <c r="E275" s="32"/>
      <c r="F275" s="4" t="s">
        <v>225</v>
      </c>
      <c r="G275" s="4">
        <v>1</v>
      </c>
      <c r="H275" s="32"/>
      <c r="I275" s="32"/>
      <c r="J275" s="32"/>
      <c r="K275" s="44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25.5">
      <c r="A276" s="50"/>
      <c r="B276" s="51"/>
      <c r="C276" s="32"/>
      <c r="D276" s="32"/>
      <c r="E276" s="32"/>
      <c r="F276" s="4" t="s">
        <v>226</v>
      </c>
      <c r="G276" s="4">
        <v>1</v>
      </c>
      <c r="H276" s="32"/>
      <c r="I276" s="32"/>
      <c r="J276" s="32"/>
      <c r="K276" s="44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6.5">
      <c r="A277" s="50"/>
      <c r="B277" s="51"/>
      <c r="C277" s="32"/>
      <c r="D277" s="32"/>
      <c r="E277" s="32"/>
      <c r="F277" s="4" t="s">
        <v>227</v>
      </c>
      <c r="G277" s="4">
        <v>1</v>
      </c>
      <c r="H277" s="32"/>
      <c r="I277" s="32"/>
      <c r="J277" s="32"/>
      <c r="K277" s="44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6.5">
      <c r="A278" s="50"/>
      <c r="B278" s="51"/>
      <c r="C278" s="32"/>
      <c r="D278" s="32"/>
      <c r="E278" s="32"/>
      <c r="F278" s="4" t="s">
        <v>228</v>
      </c>
      <c r="G278" s="4">
        <v>1</v>
      </c>
      <c r="H278" s="32"/>
      <c r="I278" s="32"/>
      <c r="J278" s="32"/>
      <c r="K278" s="44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27" customHeight="1">
      <c r="A279" s="50"/>
      <c r="B279" s="51"/>
      <c r="C279" s="32"/>
      <c r="D279" s="32"/>
      <c r="E279" s="32"/>
      <c r="F279" s="4" t="s">
        <v>229</v>
      </c>
      <c r="G279" s="4">
        <v>1</v>
      </c>
      <c r="H279" s="32"/>
      <c r="I279" s="32"/>
      <c r="J279" s="32"/>
      <c r="K279" s="44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6.5">
      <c r="A280" s="50"/>
      <c r="B280" s="51"/>
      <c r="C280" s="32"/>
      <c r="D280" s="32"/>
      <c r="E280" s="32"/>
      <c r="F280" s="4" t="s">
        <v>230</v>
      </c>
      <c r="G280" s="4">
        <v>2</v>
      </c>
      <c r="H280" s="32"/>
      <c r="I280" s="32"/>
      <c r="J280" s="32"/>
      <c r="K280" s="44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6.5">
      <c r="A281" s="50"/>
      <c r="B281" s="51"/>
      <c r="C281" s="32"/>
      <c r="D281" s="32"/>
      <c r="E281" s="32" t="s">
        <v>231</v>
      </c>
      <c r="F281" s="4" t="s">
        <v>85</v>
      </c>
      <c r="G281" s="4">
        <v>3</v>
      </c>
      <c r="H281" s="32">
        <v>76</v>
      </c>
      <c r="I281" s="32">
        <v>1645.3</v>
      </c>
      <c r="J281" s="32">
        <v>1645.3</v>
      </c>
      <c r="K281" s="44">
        <v>0</v>
      </c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6.5">
      <c r="A282" s="50"/>
      <c r="B282" s="51"/>
      <c r="C282" s="32"/>
      <c r="D282" s="32"/>
      <c r="E282" s="32"/>
      <c r="F282" s="4" t="s">
        <v>88</v>
      </c>
      <c r="G282" s="4">
        <v>1</v>
      </c>
      <c r="H282" s="32"/>
      <c r="I282" s="32"/>
      <c r="J282" s="32"/>
      <c r="K282" s="44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6.5">
      <c r="A283" s="50"/>
      <c r="B283" s="51"/>
      <c r="C283" s="32"/>
      <c r="D283" s="32"/>
      <c r="E283" s="32"/>
      <c r="F283" s="4" t="s">
        <v>108</v>
      </c>
      <c r="G283" s="4">
        <v>1</v>
      </c>
      <c r="H283" s="32"/>
      <c r="I283" s="32"/>
      <c r="J283" s="32"/>
      <c r="K283" s="44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25.5">
      <c r="A284" s="50"/>
      <c r="B284" s="51"/>
      <c r="C284" s="32"/>
      <c r="D284" s="32"/>
      <c r="E284" s="32"/>
      <c r="F284" s="4" t="s">
        <v>232</v>
      </c>
      <c r="G284" s="4">
        <v>2</v>
      </c>
      <c r="H284" s="32"/>
      <c r="I284" s="32"/>
      <c r="J284" s="32"/>
      <c r="K284" s="44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6.5">
      <c r="A285" s="50"/>
      <c r="B285" s="51"/>
      <c r="C285" s="32"/>
      <c r="D285" s="32"/>
      <c r="E285" s="32"/>
      <c r="F285" s="4" t="s">
        <v>92</v>
      </c>
      <c r="G285" s="4">
        <v>1</v>
      </c>
      <c r="H285" s="32"/>
      <c r="I285" s="32"/>
      <c r="J285" s="32"/>
      <c r="K285" s="44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6.5">
      <c r="A286" s="50"/>
      <c r="B286" s="51"/>
      <c r="C286" s="32"/>
      <c r="D286" s="32"/>
      <c r="E286" s="32"/>
      <c r="F286" s="4" t="s">
        <v>233</v>
      </c>
      <c r="G286" s="4">
        <v>1</v>
      </c>
      <c r="H286" s="32"/>
      <c r="I286" s="32"/>
      <c r="J286" s="32"/>
      <c r="K286" s="44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6.5">
      <c r="A287" s="50"/>
      <c r="B287" s="51"/>
      <c r="C287" s="32"/>
      <c r="D287" s="32"/>
      <c r="E287" s="32"/>
      <c r="F287" s="4" t="s">
        <v>234</v>
      </c>
      <c r="G287" s="4">
        <v>1</v>
      </c>
      <c r="H287" s="32"/>
      <c r="I287" s="32"/>
      <c r="J287" s="32"/>
      <c r="K287" s="44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6.5">
      <c r="A288" s="50"/>
      <c r="B288" s="51"/>
      <c r="C288" s="32"/>
      <c r="D288" s="32"/>
      <c r="E288" s="32"/>
      <c r="F288" s="4" t="s">
        <v>235</v>
      </c>
      <c r="G288" s="4">
        <v>1</v>
      </c>
      <c r="H288" s="32"/>
      <c r="I288" s="32"/>
      <c r="J288" s="32"/>
      <c r="K288" s="44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25.5">
      <c r="A289" s="50"/>
      <c r="B289" s="51"/>
      <c r="C289" s="32"/>
      <c r="D289" s="32"/>
      <c r="E289" s="32"/>
      <c r="F289" s="4" t="s">
        <v>236</v>
      </c>
      <c r="G289" s="4">
        <v>1</v>
      </c>
      <c r="H289" s="32"/>
      <c r="I289" s="32"/>
      <c r="J289" s="32"/>
      <c r="K289" s="44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6.5">
      <c r="A290" s="50"/>
      <c r="B290" s="51"/>
      <c r="C290" s="32"/>
      <c r="D290" s="32"/>
      <c r="E290" s="32" t="s">
        <v>20</v>
      </c>
      <c r="F290" s="4" t="s">
        <v>237</v>
      </c>
      <c r="G290" s="4">
        <v>1</v>
      </c>
      <c r="H290" s="32">
        <v>65</v>
      </c>
      <c r="I290" s="32">
        <v>941.7</v>
      </c>
      <c r="J290" s="32">
        <v>941.7</v>
      </c>
      <c r="K290" s="46">
        <v>0</v>
      </c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6.5">
      <c r="A291" s="50"/>
      <c r="B291" s="51"/>
      <c r="C291" s="32"/>
      <c r="D291" s="32"/>
      <c r="E291" s="32"/>
      <c r="F291" s="4" t="s">
        <v>73</v>
      </c>
      <c r="G291" s="4">
        <v>54</v>
      </c>
      <c r="H291" s="32"/>
      <c r="I291" s="32"/>
      <c r="J291" s="32"/>
      <c r="K291" s="4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6.5">
      <c r="A292" s="50"/>
      <c r="B292" s="51"/>
      <c r="C292" s="32"/>
      <c r="D292" s="32"/>
      <c r="E292" s="32"/>
      <c r="F292" s="4" t="s">
        <v>238</v>
      </c>
      <c r="G292" s="4">
        <v>1</v>
      </c>
      <c r="H292" s="32"/>
      <c r="I292" s="32"/>
      <c r="J292" s="32"/>
      <c r="K292" s="4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6.5">
      <c r="A293" s="50"/>
      <c r="B293" s="51"/>
      <c r="C293" s="32"/>
      <c r="D293" s="32"/>
      <c r="E293" s="32"/>
      <c r="F293" s="4" t="s">
        <v>134</v>
      </c>
      <c r="G293" s="4">
        <v>9</v>
      </c>
      <c r="H293" s="32"/>
      <c r="I293" s="32"/>
      <c r="J293" s="32"/>
      <c r="K293" s="47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6.5">
      <c r="A294" s="50"/>
      <c r="B294" s="51"/>
      <c r="C294" s="32"/>
      <c r="D294" s="32"/>
      <c r="E294" s="32"/>
      <c r="F294" s="4" t="s">
        <v>74</v>
      </c>
      <c r="G294" s="4">
        <v>2</v>
      </c>
      <c r="H294" s="32"/>
      <c r="I294" s="32"/>
      <c r="J294" s="32"/>
      <c r="K294" s="47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6.5">
      <c r="A295" s="50"/>
      <c r="B295" s="51"/>
      <c r="C295" s="32"/>
      <c r="D295" s="32"/>
      <c r="E295" s="32"/>
      <c r="F295" s="4" t="s">
        <v>75</v>
      </c>
      <c r="G295" s="4">
        <v>2</v>
      </c>
      <c r="H295" s="32"/>
      <c r="I295" s="32"/>
      <c r="J295" s="32"/>
      <c r="K295" s="47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6.5">
      <c r="A296" s="50"/>
      <c r="B296" s="51"/>
      <c r="C296" s="32"/>
      <c r="D296" s="32"/>
      <c r="E296" s="32"/>
      <c r="F296" s="4" t="s">
        <v>239</v>
      </c>
      <c r="G296" s="4">
        <v>1</v>
      </c>
      <c r="H296" s="32"/>
      <c r="I296" s="32"/>
      <c r="J296" s="32"/>
      <c r="K296" s="48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5.75" customHeight="1">
      <c r="A297" s="50"/>
      <c r="B297" s="51"/>
      <c r="C297" s="32"/>
      <c r="D297" s="32"/>
      <c r="E297" s="5" t="s">
        <v>9</v>
      </c>
      <c r="F297" s="5"/>
      <c r="G297" s="5">
        <f>SUM(G272:G296)</f>
        <v>93</v>
      </c>
      <c r="H297" s="6">
        <f>AVERAGE(H272:H296)</f>
        <v>68.666666666666671</v>
      </c>
      <c r="I297" s="8">
        <f>SUM(I272:I296)</f>
        <v>4816.2299999999996</v>
      </c>
      <c r="J297" s="8">
        <f>SUM(J272:J296)</f>
        <v>4816.2299999999996</v>
      </c>
      <c r="K297" s="7">
        <f>SUM(K272:K296)</f>
        <v>0</v>
      </c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6.5">
      <c r="A298" s="50">
        <v>8</v>
      </c>
      <c r="B298" s="51" t="s">
        <v>24</v>
      </c>
      <c r="C298" s="32" t="s">
        <v>42</v>
      </c>
      <c r="D298" s="32" t="s">
        <v>46</v>
      </c>
      <c r="E298" s="49" t="s">
        <v>201</v>
      </c>
      <c r="F298" s="9" t="s">
        <v>193</v>
      </c>
      <c r="G298" s="9">
        <v>21</v>
      </c>
      <c r="H298" s="49">
        <v>85</v>
      </c>
      <c r="I298" s="40">
        <v>1839</v>
      </c>
      <c r="J298" s="40">
        <v>1839</v>
      </c>
      <c r="K298" s="45">
        <f>I298-J298</f>
        <v>0</v>
      </c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25.5">
      <c r="A299" s="50"/>
      <c r="B299" s="51"/>
      <c r="C299" s="32"/>
      <c r="D299" s="32"/>
      <c r="E299" s="49"/>
      <c r="F299" s="9" t="s">
        <v>194</v>
      </c>
      <c r="G299" s="9">
        <v>19</v>
      </c>
      <c r="H299" s="49"/>
      <c r="I299" s="40"/>
      <c r="J299" s="40"/>
      <c r="K299" s="45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6.5">
      <c r="A300" s="50"/>
      <c r="B300" s="51"/>
      <c r="C300" s="32"/>
      <c r="D300" s="32"/>
      <c r="E300" s="49"/>
      <c r="F300" s="9" t="s">
        <v>195</v>
      </c>
      <c r="G300" s="9">
        <v>16</v>
      </c>
      <c r="H300" s="49"/>
      <c r="I300" s="40"/>
      <c r="J300" s="40"/>
      <c r="K300" s="45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6.5">
      <c r="A301" s="50"/>
      <c r="B301" s="51"/>
      <c r="C301" s="32"/>
      <c r="D301" s="32"/>
      <c r="E301" s="49"/>
      <c r="F301" s="9" t="s">
        <v>196</v>
      </c>
      <c r="G301" s="9">
        <v>22</v>
      </c>
      <c r="H301" s="49"/>
      <c r="I301" s="40"/>
      <c r="J301" s="40"/>
      <c r="K301" s="45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6.5">
      <c r="A302" s="50"/>
      <c r="B302" s="51"/>
      <c r="C302" s="32"/>
      <c r="D302" s="32"/>
      <c r="E302" s="49"/>
      <c r="F302" s="9" t="s">
        <v>197</v>
      </c>
      <c r="G302" s="9">
        <v>9</v>
      </c>
      <c r="H302" s="49"/>
      <c r="I302" s="40"/>
      <c r="J302" s="40"/>
      <c r="K302" s="45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6.5">
      <c r="A303" s="50"/>
      <c r="B303" s="51"/>
      <c r="C303" s="32"/>
      <c r="D303" s="32"/>
      <c r="E303" s="49"/>
      <c r="F303" s="9" t="s">
        <v>119</v>
      </c>
      <c r="G303" s="9">
        <v>4</v>
      </c>
      <c r="H303" s="49"/>
      <c r="I303" s="40"/>
      <c r="J303" s="40"/>
      <c r="K303" s="45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6.5">
      <c r="A304" s="50"/>
      <c r="B304" s="51"/>
      <c r="C304" s="32"/>
      <c r="D304" s="32"/>
      <c r="E304" s="49"/>
      <c r="F304" s="9" t="s">
        <v>198</v>
      </c>
      <c r="G304" s="9">
        <v>40</v>
      </c>
      <c r="H304" s="49"/>
      <c r="I304" s="40"/>
      <c r="J304" s="40"/>
      <c r="K304" s="45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6.5">
      <c r="A305" s="50"/>
      <c r="B305" s="51"/>
      <c r="C305" s="32"/>
      <c r="D305" s="32"/>
      <c r="E305" s="49"/>
      <c r="F305" s="9" t="s">
        <v>92</v>
      </c>
      <c r="G305" s="9">
        <v>1</v>
      </c>
      <c r="H305" s="49"/>
      <c r="I305" s="40"/>
      <c r="J305" s="40"/>
      <c r="K305" s="45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6.5">
      <c r="A306" s="50"/>
      <c r="B306" s="51"/>
      <c r="C306" s="32"/>
      <c r="D306" s="32"/>
      <c r="E306" s="49"/>
      <c r="F306" s="9" t="s">
        <v>199</v>
      </c>
      <c r="G306" s="9">
        <v>31</v>
      </c>
      <c r="H306" s="49"/>
      <c r="I306" s="40"/>
      <c r="J306" s="40"/>
      <c r="K306" s="45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6.5">
      <c r="A307" s="50"/>
      <c r="B307" s="51"/>
      <c r="C307" s="32"/>
      <c r="D307" s="32"/>
      <c r="E307" s="49"/>
      <c r="F307" s="9" t="s">
        <v>200</v>
      </c>
      <c r="G307" s="9">
        <v>4</v>
      </c>
      <c r="H307" s="49"/>
      <c r="I307" s="40"/>
      <c r="J307" s="40"/>
      <c r="K307" s="45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26.25" customHeight="1">
      <c r="A308" s="50"/>
      <c r="B308" s="51"/>
      <c r="C308" s="32"/>
      <c r="D308" s="32"/>
      <c r="E308" s="9" t="s">
        <v>209</v>
      </c>
      <c r="F308" s="4" t="s">
        <v>202</v>
      </c>
      <c r="G308" s="9">
        <v>3</v>
      </c>
      <c r="H308" s="9">
        <v>83</v>
      </c>
      <c r="I308" s="10">
        <v>201.5</v>
      </c>
      <c r="J308" s="10">
        <v>201.5</v>
      </c>
      <c r="K308" s="11">
        <f>I308-J308</f>
        <v>0</v>
      </c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6.5">
      <c r="A309" s="50"/>
      <c r="B309" s="51"/>
      <c r="C309" s="32"/>
      <c r="D309" s="32"/>
      <c r="E309" s="49" t="s">
        <v>21</v>
      </c>
      <c r="F309" s="9" t="s">
        <v>203</v>
      </c>
      <c r="G309" s="9">
        <v>2</v>
      </c>
      <c r="H309" s="49">
        <v>85</v>
      </c>
      <c r="I309" s="40">
        <v>450</v>
      </c>
      <c r="J309" s="40">
        <v>450</v>
      </c>
      <c r="K309" s="45">
        <f>I309-J309</f>
        <v>0</v>
      </c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6.5">
      <c r="A310" s="50"/>
      <c r="B310" s="51"/>
      <c r="C310" s="32"/>
      <c r="D310" s="32"/>
      <c r="E310" s="49"/>
      <c r="F310" s="9" t="s">
        <v>204</v>
      </c>
      <c r="G310" s="9">
        <v>4</v>
      </c>
      <c r="H310" s="49"/>
      <c r="I310" s="40"/>
      <c r="J310" s="40"/>
      <c r="K310" s="45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25.5">
      <c r="A311" s="50"/>
      <c r="B311" s="51"/>
      <c r="C311" s="32"/>
      <c r="D311" s="32"/>
      <c r="E311" s="49"/>
      <c r="F311" s="9" t="s">
        <v>205</v>
      </c>
      <c r="G311" s="9">
        <v>1</v>
      </c>
      <c r="H311" s="49"/>
      <c r="I311" s="40"/>
      <c r="J311" s="40"/>
      <c r="K311" s="45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6.5">
      <c r="A312" s="50"/>
      <c r="B312" s="51"/>
      <c r="C312" s="32"/>
      <c r="D312" s="32"/>
      <c r="E312" s="49"/>
      <c r="F312" s="9" t="s">
        <v>206</v>
      </c>
      <c r="G312" s="9">
        <v>3</v>
      </c>
      <c r="H312" s="49"/>
      <c r="I312" s="40"/>
      <c r="J312" s="40"/>
      <c r="K312" s="45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6.5">
      <c r="A313" s="50"/>
      <c r="B313" s="51"/>
      <c r="C313" s="32"/>
      <c r="D313" s="32"/>
      <c r="E313" s="49"/>
      <c r="F313" s="9" t="s">
        <v>207</v>
      </c>
      <c r="G313" s="9">
        <v>4</v>
      </c>
      <c r="H313" s="49"/>
      <c r="I313" s="40"/>
      <c r="J313" s="40"/>
      <c r="K313" s="45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6.5">
      <c r="A314" s="50"/>
      <c r="B314" s="51"/>
      <c r="C314" s="32"/>
      <c r="D314" s="32"/>
      <c r="E314" s="49"/>
      <c r="F314" s="9" t="s">
        <v>208</v>
      </c>
      <c r="G314" s="9">
        <v>6</v>
      </c>
      <c r="H314" s="49"/>
      <c r="I314" s="40"/>
      <c r="J314" s="40"/>
      <c r="K314" s="45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26.25" customHeight="1">
      <c r="A315" s="50"/>
      <c r="B315" s="51"/>
      <c r="C315" s="32"/>
      <c r="D315" s="32"/>
      <c r="E315" s="9" t="s">
        <v>210</v>
      </c>
      <c r="F315" s="9" t="s">
        <v>211</v>
      </c>
      <c r="G315" s="9">
        <v>6</v>
      </c>
      <c r="H315" s="9">
        <v>74</v>
      </c>
      <c r="I315" s="10">
        <v>521.20000000000005</v>
      </c>
      <c r="J315" s="10">
        <v>521.20000000000005</v>
      </c>
      <c r="K315" s="11">
        <f>I315-J315</f>
        <v>0</v>
      </c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3.5" customHeight="1">
      <c r="A316" s="50"/>
      <c r="B316" s="51"/>
      <c r="C316" s="32"/>
      <c r="D316" s="32"/>
      <c r="E316" s="5" t="s">
        <v>9</v>
      </c>
      <c r="F316" s="5"/>
      <c r="G316" s="5">
        <f>SUM(G298:G315)</f>
        <v>196</v>
      </c>
      <c r="H316" s="5">
        <f>AVERAGE(H298:H315)</f>
        <v>81.75</v>
      </c>
      <c r="I316" s="8">
        <f>SUM(I298:I315)</f>
        <v>3011.7</v>
      </c>
      <c r="J316" s="8">
        <f>SUM(J298:J315)</f>
        <v>3011.7</v>
      </c>
      <c r="K316" s="7">
        <f>SUM(K298:K315)</f>
        <v>0</v>
      </c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6.5">
      <c r="A317" s="50">
        <v>9</v>
      </c>
      <c r="B317" s="51" t="s">
        <v>58</v>
      </c>
      <c r="C317" s="32" t="s">
        <v>59</v>
      </c>
      <c r="D317" s="32" t="s">
        <v>46</v>
      </c>
      <c r="E317" s="51" t="s">
        <v>20</v>
      </c>
      <c r="F317" s="3" t="s">
        <v>73</v>
      </c>
      <c r="G317" s="3">
        <v>2</v>
      </c>
      <c r="H317" s="51">
        <v>65</v>
      </c>
      <c r="I317" s="39">
        <v>14</v>
      </c>
      <c r="J317" s="39">
        <v>14</v>
      </c>
      <c r="K317" s="44">
        <v>0</v>
      </c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6.5">
      <c r="A318" s="50"/>
      <c r="B318" s="51"/>
      <c r="C318" s="32"/>
      <c r="D318" s="32"/>
      <c r="E318" s="51"/>
      <c r="F318" s="3" t="s">
        <v>134</v>
      </c>
      <c r="G318" s="3">
        <v>1</v>
      </c>
      <c r="H318" s="51"/>
      <c r="I318" s="39"/>
      <c r="J318" s="39"/>
      <c r="K318" s="44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6.5" customHeight="1">
      <c r="A319" s="50"/>
      <c r="B319" s="51"/>
      <c r="C319" s="32"/>
      <c r="D319" s="32"/>
      <c r="E319" s="52" t="s">
        <v>29</v>
      </c>
      <c r="F319" s="3" t="s">
        <v>175</v>
      </c>
      <c r="G319" s="3">
        <v>1</v>
      </c>
      <c r="H319" s="52">
        <v>60</v>
      </c>
      <c r="I319" s="41">
        <v>120</v>
      </c>
      <c r="J319" s="41">
        <v>120</v>
      </c>
      <c r="K319" s="46">
        <v>90</v>
      </c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6.5">
      <c r="A320" s="50"/>
      <c r="B320" s="51"/>
      <c r="C320" s="32"/>
      <c r="D320" s="32"/>
      <c r="E320" s="53"/>
      <c r="F320" s="3" t="s">
        <v>120</v>
      </c>
      <c r="G320" s="3">
        <v>2</v>
      </c>
      <c r="H320" s="53"/>
      <c r="I320" s="42"/>
      <c r="J320" s="42"/>
      <c r="K320" s="47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6.5">
      <c r="A321" s="50"/>
      <c r="B321" s="51"/>
      <c r="C321" s="32"/>
      <c r="D321" s="32"/>
      <c r="E321" s="54"/>
      <c r="F321" s="3" t="s">
        <v>266</v>
      </c>
      <c r="G321" s="3">
        <v>2</v>
      </c>
      <c r="H321" s="54"/>
      <c r="I321" s="43"/>
      <c r="J321" s="43"/>
      <c r="K321" s="48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6.5">
      <c r="A322" s="50"/>
      <c r="B322" s="51"/>
      <c r="C322" s="32"/>
      <c r="D322" s="32"/>
      <c r="E322" s="52" t="s">
        <v>267</v>
      </c>
      <c r="F322" s="3" t="s">
        <v>268</v>
      </c>
      <c r="G322" s="3">
        <v>5</v>
      </c>
      <c r="H322" s="52">
        <v>77</v>
      </c>
      <c r="I322" s="41">
        <v>164</v>
      </c>
      <c r="J322" s="41">
        <v>164</v>
      </c>
      <c r="K322" s="46">
        <v>0</v>
      </c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6.5">
      <c r="A323" s="50"/>
      <c r="B323" s="51"/>
      <c r="C323" s="32"/>
      <c r="D323" s="32"/>
      <c r="E323" s="53"/>
      <c r="F323" s="3" t="s">
        <v>269</v>
      </c>
      <c r="G323" s="3">
        <v>1</v>
      </c>
      <c r="H323" s="53"/>
      <c r="I323" s="42"/>
      <c r="J323" s="42"/>
      <c r="K323" s="47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6.5">
      <c r="A324" s="50"/>
      <c r="B324" s="51"/>
      <c r="C324" s="32"/>
      <c r="D324" s="32"/>
      <c r="E324" s="53"/>
      <c r="F324" s="3" t="s">
        <v>270</v>
      </c>
      <c r="G324" s="3">
        <v>1</v>
      </c>
      <c r="H324" s="53"/>
      <c r="I324" s="42"/>
      <c r="J324" s="42"/>
      <c r="K324" s="47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6.5">
      <c r="A325" s="50"/>
      <c r="B325" s="51"/>
      <c r="C325" s="32"/>
      <c r="D325" s="32"/>
      <c r="E325" s="53"/>
      <c r="F325" s="3" t="s">
        <v>271</v>
      </c>
      <c r="G325" s="3">
        <v>1</v>
      </c>
      <c r="H325" s="53"/>
      <c r="I325" s="42"/>
      <c r="J325" s="42"/>
      <c r="K325" s="47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6.5">
      <c r="A326" s="50"/>
      <c r="B326" s="51"/>
      <c r="C326" s="32"/>
      <c r="D326" s="32"/>
      <c r="E326" s="53"/>
      <c r="F326" s="3" t="s">
        <v>135</v>
      </c>
      <c r="G326" s="3">
        <v>1</v>
      </c>
      <c r="H326" s="53"/>
      <c r="I326" s="42"/>
      <c r="J326" s="42"/>
      <c r="K326" s="47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6.5">
      <c r="A327" s="50"/>
      <c r="B327" s="51"/>
      <c r="C327" s="32"/>
      <c r="D327" s="32"/>
      <c r="E327" s="54"/>
      <c r="F327" s="3" t="s">
        <v>272</v>
      </c>
      <c r="G327" s="3">
        <v>1</v>
      </c>
      <c r="H327" s="54"/>
      <c r="I327" s="43"/>
      <c r="J327" s="43"/>
      <c r="K327" s="48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5.75" customHeight="1">
      <c r="A328" s="50"/>
      <c r="B328" s="51"/>
      <c r="C328" s="32"/>
      <c r="D328" s="32"/>
      <c r="E328" s="5" t="s">
        <v>9</v>
      </c>
      <c r="F328" s="3"/>
      <c r="G328" s="5">
        <f>SUM(G317:G327)</f>
        <v>18</v>
      </c>
      <c r="H328" s="6">
        <f>AVERAGE(H317:H327)</f>
        <v>67.333333333333329</v>
      </c>
      <c r="I328" s="8">
        <f>SUM(I317:I327)</f>
        <v>298</v>
      </c>
      <c r="J328" s="8">
        <f>SUM(J317:J327)</f>
        <v>298</v>
      </c>
      <c r="K328" s="7">
        <f>I328-J328</f>
        <v>0</v>
      </c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6.5">
      <c r="A329" s="50">
        <v>10</v>
      </c>
      <c r="B329" s="51" t="s">
        <v>17</v>
      </c>
      <c r="C329" s="32" t="s">
        <v>41</v>
      </c>
      <c r="D329" s="32" t="s">
        <v>46</v>
      </c>
      <c r="E329" s="32" t="s">
        <v>62</v>
      </c>
      <c r="F329" s="4" t="s">
        <v>73</v>
      </c>
      <c r="G329" s="4">
        <v>6</v>
      </c>
      <c r="H329" s="32">
        <v>72</v>
      </c>
      <c r="I329" s="32">
        <v>684.7</v>
      </c>
      <c r="J329" s="32">
        <v>684.7</v>
      </c>
      <c r="K329" s="31">
        <v>0</v>
      </c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6.5">
      <c r="A330" s="50"/>
      <c r="B330" s="51"/>
      <c r="C330" s="32"/>
      <c r="D330" s="32"/>
      <c r="E330" s="32"/>
      <c r="F330" s="4" t="s">
        <v>114</v>
      </c>
      <c r="G330" s="4">
        <v>1</v>
      </c>
      <c r="H330" s="32"/>
      <c r="I330" s="32"/>
      <c r="J330" s="32"/>
      <c r="K330" s="3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6.5">
      <c r="A331" s="50"/>
      <c r="B331" s="51"/>
      <c r="C331" s="32"/>
      <c r="D331" s="32"/>
      <c r="E331" s="32"/>
      <c r="F331" s="4" t="s">
        <v>121</v>
      </c>
      <c r="G331" s="4">
        <v>3</v>
      </c>
      <c r="H331" s="32"/>
      <c r="I331" s="32"/>
      <c r="J331" s="32"/>
      <c r="K331" s="3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6.5">
      <c r="A332" s="50"/>
      <c r="B332" s="51"/>
      <c r="C332" s="32"/>
      <c r="D332" s="32"/>
      <c r="E332" s="32"/>
      <c r="F332" s="4" t="s">
        <v>134</v>
      </c>
      <c r="G332" s="4">
        <v>1</v>
      </c>
      <c r="H332" s="32"/>
      <c r="I332" s="32"/>
      <c r="J332" s="32"/>
      <c r="K332" s="3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6.5">
      <c r="A333" s="50"/>
      <c r="B333" s="51"/>
      <c r="C333" s="32"/>
      <c r="D333" s="32"/>
      <c r="E333" s="32" t="s">
        <v>28</v>
      </c>
      <c r="F333" s="4" t="s">
        <v>115</v>
      </c>
      <c r="G333" s="4">
        <v>2</v>
      </c>
      <c r="H333" s="32">
        <v>75</v>
      </c>
      <c r="I333" s="32">
        <v>4789.8999999999996</v>
      </c>
      <c r="J333" s="32">
        <v>4369.1000000000004</v>
      </c>
      <c r="K333" s="31">
        <f>I333-J333</f>
        <v>420.79999999999927</v>
      </c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6.5">
      <c r="A334" s="50"/>
      <c r="B334" s="51"/>
      <c r="C334" s="32"/>
      <c r="D334" s="32"/>
      <c r="E334" s="32"/>
      <c r="F334" s="4" t="s">
        <v>116</v>
      </c>
      <c r="G334" s="4">
        <v>2</v>
      </c>
      <c r="H334" s="32"/>
      <c r="I334" s="32"/>
      <c r="J334" s="32"/>
      <c r="K334" s="3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6.5">
      <c r="A335" s="50"/>
      <c r="B335" s="51"/>
      <c r="C335" s="32"/>
      <c r="D335" s="32"/>
      <c r="E335" s="32"/>
      <c r="F335" s="4" t="s">
        <v>117</v>
      </c>
      <c r="G335" s="4">
        <v>1</v>
      </c>
      <c r="H335" s="32"/>
      <c r="I335" s="32"/>
      <c r="J335" s="32"/>
      <c r="K335" s="3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6.5">
      <c r="A336" s="50"/>
      <c r="B336" s="51"/>
      <c r="C336" s="32"/>
      <c r="D336" s="32"/>
      <c r="E336" s="32"/>
      <c r="F336" s="4" t="s">
        <v>122</v>
      </c>
      <c r="G336" s="4">
        <v>1</v>
      </c>
      <c r="H336" s="32"/>
      <c r="I336" s="32"/>
      <c r="J336" s="32"/>
      <c r="K336" s="3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6.5">
      <c r="A337" s="50"/>
      <c r="B337" s="51"/>
      <c r="C337" s="32"/>
      <c r="D337" s="32"/>
      <c r="E337" s="32"/>
      <c r="F337" s="4" t="s">
        <v>85</v>
      </c>
      <c r="G337" s="4">
        <v>1</v>
      </c>
      <c r="H337" s="32"/>
      <c r="I337" s="32"/>
      <c r="J337" s="32"/>
      <c r="K337" s="3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5.75" customHeight="1">
      <c r="A338" s="50"/>
      <c r="B338" s="51"/>
      <c r="C338" s="32"/>
      <c r="D338" s="32"/>
      <c r="E338" s="32" t="s">
        <v>125</v>
      </c>
      <c r="F338" s="4" t="s">
        <v>123</v>
      </c>
      <c r="G338" s="4">
        <v>2</v>
      </c>
      <c r="H338" s="32">
        <v>85</v>
      </c>
      <c r="I338" s="32">
        <v>2764.5</v>
      </c>
      <c r="J338" s="32">
        <v>2378.5</v>
      </c>
      <c r="K338" s="31">
        <f>I338-J338</f>
        <v>386</v>
      </c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6.5">
      <c r="A339" s="50"/>
      <c r="B339" s="51"/>
      <c r="C339" s="32"/>
      <c r="D339" s="32"/>
      <c r="E339" s="32"/>
      <c r="F339" s="4" t="s">
        <v>261</v>
      </c>
      <c r="G339" s="4">
        <v>2</v>
      </c>
      <c r="H339" s="32"/>
      <c r="I339" s="32"/>
      <c r="J339" s="32"/>
      <c r="K339" s="3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5.75" customHeight="1">
      <c r="A340" s="50"/>
      <c r="B340" s="51"/>
      <c r="C340" s="32"/>
      <c r="D340" s="32"/>
      <c r="E340" s="32"/>
      <c r="F340" s="4" t="s">
        <v>117</v>
      </c>
      <c r="G340" s="4">
        <v>1</v>
      </c>
      <c r="H340" s="32"/>
      <c r="I340" s="32"/>
      <c r="J340" s="32"/>
      <c r="K340" s="3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7.25" customHeight="1">
      <c r="A341" s="50"/>
      <c r="B341" s="51"/>
      <c r="C341" s="32"/>
      <c r="D341" s="32"/>
      <c r="E341" s="32"/>
      <c r="F341" s="4" t="s">
        <v>118</v>
      </c>
      <c r="G341" s="4">
        <v>1</v>
      </c>
      <c r="H341" s="32"/>
      <c r="I341" s="32"/>
      <c r="J341" s="32"/>
      <c r="K341" s="3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6.5">
      <c r="A342" s="50"/>
      <c r="B342" s="51"/>
      <c r="C342" s="32"/>
      <c r="D342" s="32"/>
      <c r="E342" s="32" t="s">
        <v>49</v>
      </c>
      <c r="F342" s="4" t="s">
        <v>96</v>
      </c>
      <c r="G342" s="4">
        <v>5</v>
      </c>
      <c r="H342" s="32">
        <v>71</v>
      </c>
      <c r="I342" s="32">
        <v>220.9</v>
      </c>
      <c r="J342" s="32">
        <v>220.9</v>
      </c>
      <c r="K342" s="31">
        <v>0</v>
      </c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6.5">
      <c r="A343" s="50"/>
      <c r="B343" s="51"/>
      <c r="C343" s="32"/>
      <c r="D343" s="32"/>
      <c r="E343" s="32"/>
      <c r="F343" s="4" t="s">
        <v>119</v>
      </c>
      <c r="G343" s="4">
        <v>1</v>
      </c>
      <c r="H343" s="32"/>
      <c r="I343" s="32"/>
      <c r="J343" s="32"/>
      <c r="K343" s="3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6.5">
      <c r="A344" s="50"/>
      <c r="B344" s="51"/>
      <c r="C344" s="32"/>
      <c r="D344" s="32"/>
      <c r="E344" s="32"/>
      <c r="F344" s="4" t="s">
        <v>120</v>
      </c>
      <c r="G344" s="4">
        <v>3</v>
      </c>
      <c r="H344" s="32"/>
      <c r="I344" s="32"/>
      <c r="J344" s="32"/>
      <c r="K344" s="3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25.5">
      <c r="A345" s="50"/>
      <c r="B345" s="51"/>
      <c r="C345" s="32"/>
      <c r="D345" s="32"/>
      <c r="E345" s="32" t="s">
        <v>50</v>
      </c>
      <c r="F345" s="4" t="s">
        <v>262</v>
      </c>
      <c r="G345" s="4">
        <v>1</v>
      </c>
      <c r="H345" s="32">
        <v>69</v>
      </c>
      <c r="I345" s="32">
        <v>913.6</v>
      </c>
      <c r="J345" s="32">
        <v>913.6</v>
      </c>
      <c r="K345" s="31">
        <v>0</v>
      </c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6.5">
      <c r="A346" s="50"/>
      <c r="B346" s="51"/>
      <c r="C346" s="32"/>
      <c r="D346" s="32"/>
      <c r="E346" s="32"/>
      <c r="F346" s="4" t="s">
        <v>96</v>
      </c>
      <c r="G346" s="4">
        <v>1</v>
      </c>
      <c r="H346" s="32"/>
      <c r="I346" s="32"/>
      <c r="J346" s="32"/>
      <c r="K346" s="3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6.5">
      <c r="A347" s="50"/>
      <c r="B347" s="51"/>
      <c r="C347" s="32"/>
      <c r="D347" s="32"/>
      <c r="E347" s="32" t="s">
        <v>35</v>
      </c>
      <c r="F347" s="4" t="s">
        <v>86</v>
      </c>
      <c r="G347" s="4">
        <v>21</v>
      </c>
      <c r="H347" s="32">
        <v>71</v>
      </c>
      <c r="I347" s="32">
        <v>584.70000000000005</v>
      </c>
      <c r="J347" s="32">
        <v>584.70000000000005</v>
      </c>
      <c r="K347" s="31">
        <v>0</v>
      </c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6.5">
      <c r="A348" s="50"/>
      <c r="B348" s="51"/>
      <c r="C348" s="32"/>
      <c r="D348" s="32"/>
      <c r="E348" s="32"/>
      <c r="F348" s="4" t="s">
        <v>120</v>
      </c>
      <c r="G348" s="4">
        <v>2</v>
      </c>
      <c r="H348" s="32"/>
      <c r="I348" s="32"/>
      <c r="J348" s="32"/>
      <c r="K348" s="3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6.5">
      <c r="A349" s="50"/>
      <c r="B349" s="51"/>
      <c r="C349" s="32"/>
      <c r="D349" s="32"/>
      <c r="E349" s="32"/>
      <c r="F349" s="4" t="s">
        <v>109</v>
      </c>
      <c r="G349" s="4">
        <v>2</v>
      </c>
      <c r="H349" s="32"/>
      <c r="I349" s="32"/>
      <c r="J349" s="32"/>
      <c r="K349" s="3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38.25">
      <c r="A350" s="50"/>
      <c r="B350" s="51"/>
      <c r="C350" s="32"/>
      <c r="D350" s="32"/>
      <c r="E350" s="4" t="s">
        <v>51</v>
      </c>
      <c r="F350" s="4" t="s">
        <v>124</v>
      </c>
      <c r="G350" s="4">
        <v>2</v>
      </c>
      <c r="H350" s="4">
        <v>72</v>
      </c>
      <c r="I350" s="4">
        <v>78.7</v>
      </c>
      <c r="J350" s="4">
        <v>78.7</v>
      </c>
      <c r="K350" s="12">
        <v>0</v>
      </c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4.25" customHeight="1">
      <c r="A351" s="50"/>
      <c r="B351" s="51"/>
      <c r="C351" s="32"/>
      <c r="D351" s="32"/>
      <c r="E351" s="5" t="s">
        <v>9</v>
      </c>
      <c r="F351" s="5"/>
      <c r="G351" s="5">
        <f>SUM(G329:G350)</f>
        <v>62</v>
      </c>
      <c r="H351" s="6">
        <f>AVERAGE(H329:H350)</f>
        <v>73.571428571428569</v>
      </c>
      <c r="I351" s="6">
        <f>SUM(I329:I350)</f>
        <v>10037</v>
      </c>
      <c r="J351" s="6">
        <f>SUM(J329:J350)</f>
        <v>9230.2000000000007</v>
      </c>
      <c r="K351" s="13">
        <f>SUM(K329:K350)</f>
        <v>806.79999999999927</v>
      </c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6.5">
      <c r="A352" s="50">
        <v>11</v>
      </c>
      <c r="B352" s="51" t="s">
        <v>18</v>
      </c>
      <c r="C352" s="51" t="s">
        <v>40</v>
      </c>
      <c r="D352" s="32" t="s">
        <v>46</v>
      </c>
      <c r="E352" s="32" t="s">
        <v>29</v>
      </c>
      <c r="F352" s="4" t="s">
        <v>216</v>
      </c>
      <c r="G352" s="4">
        <v>1</v>
      </c>
      <c r="H352" s="32">
        <v>70</v>
      </c>
      <c r="I352" s="32">
        <v>539.9</v>
      </c>
      <c r="J352" s="32">
        <v>539.9</v>
      </c>
      <c r="K352" s="31">
        <v>0</v>
      </c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6.5">
      <c r="A353" s="50"/>
      <c r="B353" s="51"/>
      <c r="C353" s="51"/>
      <c r="D353" s="32"/>
      <c r="E353" s="32"/>
      <c r="F353" s="4" t="s">
        <v>215</v>
      </c>
      <c r="G353" s="4">
        <v>1</v>
      </c>
      <c r="H353" s="32"/>
      <c r="I353" s="32"/>
      <c r="J353" s="32"/>
      <c r="K353" s="3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6.5">
      <c r="A354" s="50"/>
      <c r="B354" s="51"/>
      <c r="C354" s="51"/>
      <c r="D354" s="32"/>
      <c r="E354" s="32"/>
      <c r="F354" s="4" t="s">
        <v>120</v>
      </c>
      <c r="G354" s="4">
        <v>1</v>
      </c>
      <c r="H354" s="32"/>
      <c r="I354" s="32"/>
      <c r="J354" s="32"/>
      <c r="K354" s="3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24.75" customHeight="1">
      <c r="A355" s="50"/>
      <c r="B355" s="51"/>
      <c r="C355" s="51"/>
      <c r="D355" s="32"/>
      <c r="E355" s="32"/>
      <c r="F355" s="4" t="s">
        <v>226</v>
      </c>
      <c r="G355" s="4">
        <v>1</v>
      </c>
      <c r="H355" s="32"/>
      <c r="I355" s="32"/>
      <c r="J355" s="32"/>
      <c r="K355" s="3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3.5" customHeight="1">
      <c r="A356" s="50"/>
      <c r="B356" s="51"/>
      <c r="C356" s="51"/>
      <c r="D356" s="32"/>
      <c r="E356" s="36" t="s">
        <v>25</v>
      </c>
      <c r="F356" s="4" t="s">
        <v>244</v>
      </c>
      <c r="G356" s="4">
        <v>1</v>
      </c>
      <c r="H356" s="36">
        <v>100</v>
      </c>
      <c r="I356" s="36">
        <v>864</v>
      </c>
      <c r="J356" s="36">
        <v>864</v>
      </c>
      <c r="K356" s="33">
        <v>0</v>
      </c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5" customHeight="1">
      <c r="A357" s="50"/>
      <c r="B357" s="51"/>
      <c r="C357" s="51"/>
      <c r="D357" s="32"/>
      <c r="E357" s="37"/>
      <c r="F357" s="4" t="s">
        <v>102</v>
      </c>
      <c r="G357" s="4">
        <v>1</v>
      </c>
      <c r="H357" s="37"/>
      <c r="I357" s="37"/>
      <c r="J357" s="37"/>
      <c r="K357" s="35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6.5">
      <c r="A358" s="50"/>
      <c r="B358" s="51"/>
      <c r="C358" s="51"/>
      <c r="D358" s="32"/>
      <c r="E358" s="32" t="s">
        <v>20</v>
      </c>
      <c r="F358" s="4" t="s">
        <v>245</v>
      </c>
      <c r="G358" s="4">
        <v>3</v>
      </c>
      <c r="H358" s="32">
        <v>66</v>
      </c>
      <c r="I358" s="32">
        <v>5683</v>
      </c>
      <c r="J358" s="32">
        <v>5683</v>
      </c>
      <c r="K358" s="31">
        <v>0</v>
      </c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6.5">
      <c r="A359" s="50"/>
      <c r="B359" s="51"/>
      <c r="C359" s="51"/>
      <c r="D359" s="32"/>
      <c r="E359" s="32"/>
      <c r="F359" s="4" t="s">
        <v>73</v>
      </c>
      <c r="G359" s="4">
        <v>32</v>
      </c>
      <c r="H359" s="32"/>
      <c r="I359" s="32"/>
      <c r="J359" s="32"/>
      <c r="K359" s="3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6.5">
      <c r="A360" s="50"/>
      <c r="B360" s="51"/>
      <c r="C360" s="51"/>
      <c r="D360" s="32"/>
      <c r="E360" s="32"/>
      <c r="F360" s="4" t="s">
        <v>114</v>
      </c>
      <c r="G360" s="4">
        <v>2</v>
      </c>
      <c r="H360" s="32"/>
      <c r="I360" s="32"/>
      <c r="J360" s="32"/>
      <c r="K360" s="3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6.5">
      <c r="A361" s="50"/>
      <c r="B361" s="51"/>
      <c r="C361" s="51"/>
      <c r="D361" s="32"/>
      <c r="E361" s="32"/>
      <c r="F361" s="4" t="s">
        <v>134</v>
      </c>
      <c r="G361" s="4">
        <v>7</v>
      </c>
      <c r="H361" s="32"/>
      <c r="I361" s="32"/>
      <c r="J361" s="32"/>
      <c r="K361" s="3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6.5">
      <c r="A362" s="50"/>
      <c r="B362" s="51"/>
      <c r="C362" s="51"/>
      <c r="D362" s="32"/>
      <c r="E362" s="32"/>
      <c r="F362" s="4" t="s">
        <v>74</v>
      </c>
      <c r="G362" s="4">
        <v>2</v>
      </c>
      <c r="H362" s="32"/>
      <c r="I362" s="32"/>
      <c r="J362" s="32"/>
      <c r="K362" s="3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6.5">
      <c r="A363" s="50"/>
      <c r="B363" s="51"/>
      <c r="C363" s="51"/>
      <c r="D363" s="32"/>
      <c r="E363" s="32"/>
      <c r="F363" s="4" t="s">
        <v>75</v>
      </c>
      <c r="G363" s="4">
        <v>4</v>
      </c>
      <c r="H363" s="32"/>
      <c r="I363" s="32"/>
      <c r="J363" s="32"/>
      <c r="K363" s="3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25.5">
      <c r="A364" s="50"/>
      <c r="B364" s="51"/>
      <c r="C364" s="51"/>
      <c r="D364" s="32"/>
      <c r="E364" s="4" t="s">
        <v>263</v>
      </c>
      <c r="F364" s="4" t="s">
        <v>246</v>
      </c>
      <c r="G364" s="4">
        <v>1</v>
      </c>
      <c r="H364" s="4"/>
      <c r="I364" s="4">
        <v>75</v>
      </c>
      <c r="J364" s="4">
        <v>0</v>
      </c>
      <c r="K364" s="12" t="s">
        <v>255</v>
      </c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5" customHeight="1">
      <c r="A365" s="50"/>
      <c r="B365" s="51"/>
      <c r="C365" s="51"/>
      <c r="D365" s="32"/>
      <c r="E365" s="36" t="s">
        <v>26</v>
      </c>
      <c r="F365" s="4" t="s">
        <v>247</v>
      </c>
      <c r="G365" s="4">
        <v>1</v>
      </c>
      <c r="H365" s="36">
        <v>72</v>
      </c>
      <c r="I365" s="36">
        <v>177.7</v>
      </c>
      <c r="J365" s="36">
        <v>177.7</v>
      </c>
      <c r="K365" s="33">
        <v>0</v>
      </c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6.5">
      <c r="A366" s="50"/>
      <c r="B366" s="51"/>
      <c r="C366" s="51"/>
      <c r="D366" s="32"/>
      <c r="E366" s="38"/>
      <c r="F366" s="4" t="s">
        <v>248</v>
      </c>
      <c r="G366" s="4">
        <v>1</v>
      </c>
      <c r="H366" s="38"/>
      <c r="I366" s="38"/>
      <c r="J366" s="38"/>
      <c r="K366" s="34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6.5">
      <c r="A367" s="50"/>
      <c r="B367" s="51"/>
      <c r="C367" s="51"/>
      <c r="D367" s="32"/>
      <c r="E367" s="38"/>
      <c r="F367" s="4" t="s">
        <v>249</v>
      </c>
      <c r="G367" s="4">
        <v>1</v>
      </c>
      <c r="H367" s="38"/>
      <c r="I367" s="38"/>
      <c r="J367" s="38"/>
      <c r="K367" s="34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s="18" customFormat="1" ht="16.5">
      <c r="A368" s="50"/>
      <c r="B368" s="51"/>
      <c r="C368" s="51"/>
      <c r="D368" s="32"/>
      <c r="E368" s="38"/>
      <c r="F368" s="4" t="s">
        <v>250</v>
      </c>
      <c r="G368" s="4">
        <v>1</v>
      </c>
      <c r="H368" s="38"/>
      <c r="I368" s="38"/>
      <c r="J368" s="38"/>
      <c r="K368" s="34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</row>
    <row r="369" spans="1:253" s="18" customFormat="1" ht="16.5">
      <c r="A369" s="50"/>
      <c r="B369" s="51"/>
      <c r="C369" s="51"/>
      <c r="D369" s="32"/>
      <c r="E369" s="38"/>
      <c r="F369" s="4" t="s">
        <v>341</v>
      </c>
      <c r="G369" s="4">
        <v>8</v>
      </c>
      <c r="H369" s="38"/>
      <c r="I369" s="38"/>
      <c r="J369" s="38"/>
      <c r="K369" s="34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</row>
    <row r="370" spans="1:253" s="18" customFormat="1" ht="25.5">
      <c r="A370" s="50"/>
      <c r="B370" s="51"/>
      <c r="C370" s="51"/>
      <c r="D370" s="32"/>
      <c r="E370" s="38"/>
      <c r="F370" s="4" t="s">
        <v>343</v>
      </c>
      <c r="G370" s="4">
        <v>1</v>
      </c>
      <c r="H370" s="38"/>
      <c r="I370" s="38"/>
      <c r="J370" s="38"/>
      <c r="K370" s="34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</row>
    <row r="371" spans="1:253" s="18" customFormat="1" ht="25.5">
      <c r="A371" s="50"/>
      <c r="B371" s="51"/>
      <c r="C371" s="51"/>
      <c r="D371" s="32"/>
      <c r="E371" s="37"/>
      <c r="F371" s="4" t="s">
        <v>342</v>
      </c>
      <c r="G371" s="4">
        <v>1</v>
      </c>
      <c r="H371" s="37"/>
      <c r="I371" s="37"/>
      <c r="J371" s="37"/>
      <c r="K371" s="35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</row>
    <row r="372" spans="1:253" s="18" customFormat="1" ht="16.5">
      <c r="A372" s="50"/>
      <c r="B372" s="51"/>
      <c r="C372" s="51"/>
      <c r="D372" s="32"/>
      <c r="E372" s="32" t="s">
        <v>27</v>
      </c>
      <c r="F372" s="4" t="s">
        <v>251</v>
      </c>
      <c r="G372" s="4">
        <v>1</v>
      </c>
      <c r="H372" s="32">
        <v>100</v>
      </c>
      <c r="I372" s="32">
        <v>276.2</v>
      </c>
      <c r="J372" s="32">
        <v>276.2</v>
      </c>
      <c r="K372" s="31">
        <v>0</v>
      </c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  <c r="CQ372" s="20"/>
      <c r="CR372" s="20"/>
      <c r="CS372" s="20"/>
      <c r="CT372" s="20"/>
      <c r="CU372" s="20"/>
      <c r="CV372" s="20"/>
      <c r="CW372" s="20"/>
      <c r="CX372" s="20"/>
      <c r="CY372" s="20"/>
      <c r="CZ372" s="20"/>
      <c r="DA372" s="20"/>
      <c r="DB372" s="20"/>
      <c r="DC372" s="20"/>
      <c r="DD372" s="20"/>
      <c r="DE372" s="20"/>
      <c r="DF372" s="20"/>
      <c r="DG372" s="20"/>
      <c r="DH372" s="20"/>
      <c r="DI372" s="20"/>
      <c r="DJ372" s="20"/>
      <c r="DK372" s="20"/>
      <c r="DL372" s="20"/>
      <c r="DM372" s="20"/>
      <c r="DN372" s="20"/>
      <c r="DO372" s="20"/>
      <c r="DP372" s="20"/>
      <c r="DQ372" s="20"/>
      <c r="DR372" s="20"/>
      <c r="DS372" s="20"/>
      <c r="DT372" s="20"/>
      <c r="DU372" s="20"/>
      <c r="DV372" s="20"/>
      <c r="DW372" s="20"/>
      <c r="DX372" s="20"/>
      <c r="DY372" s="20"/>
      <c r="DZ372" s="20"/>
      <c r="EA372" s="20"/>
      <c r="EB372" s="20"/>
      <c r="EC372" s="20"/>
      <c r="ED372" s="20"/>
      <c r="EE372" s="20"/>
      <c r="EF372" s="20"/>
      <c r="EG372" s="20"/>
      <c r="EH372" s="20"/>
      <c r="EI372" s="20"/>
      <c r="EJ372" s="20"/>
      <c r="EK372" s="20"/>
      <c r="EL372" s="20"/>
      <c r="EM372" s="20"/>
      <c r="EN372" s="20"/>
      <c r="EO372" s="20"/>
      <c r="EP372" s="20"/>
      <c r="EQ372" s="20"/>
      <c r="ER372" s="20"/>
      <c r="ES372" s="20"/>
      <c r="ET372" s="20"/>
      <c r="EU372" s="20"/>
      <c r="EV372" s="20"/>
      <c r="EW372" s="20"/>
      <c r="EX372" s="20"/>
      <c r="EY372" s="20"/>
      <c r="EZ372" s="20"/>
      <c r="FA372" s="20"/>
      <c r="FB372" s="20"/>
      <c r="FC372" s="20"/>
      <c r="FD372" s="20"/>
      <c r="FE372" s="20"/>
      <c r="FF372" s="20"/>
      <c r="FG372" s="20"/>
      <c r="FH372" s="20"/>
      <c r="FI372" s="20"/>
      <c r="FJ372" s="20"/>
      <c r="FK372" s="20"/>
      <c r="FL372" s="20"/>
      <c r="FM372" s="20"/>
      <c r="FN372" s="20"/>
      <c r="FO372" s="20"/>
      <c r="FP372" s="20"/>
      <c r="FQ372" s="20"/>
      <c r="FR372" s="20"/>
      <c r="FS372" s="20"/>
      <c r="FT372" s="20"/>
      <c r="FU372" s="20"/>
      <c r="FV372" s="20"/>
      <c r="FW372" s="20"/>
      <c r="FX372" s="20"/>
      <c r="FY372" s="20"/>
      <c r="FZ372" s="20"/>
      <c r="GA372" s="20"/>
      <c r="GB372" s="20"/>
      <c r="GC372" s="20"/>
      <c r="GD372" s="20"/>
      <c r="GE372" s="20"/>
      <c r="GF372" s="20"/>
      <c r="GG372" s="20"/>
      <c r="GH372" s="20"/>
      <c r="GI372" s="20"/>
      <c r="GJ372" s="20"/>
      <c r="GK372" s="20"/>
      <c r="GL372" s="20"/>
      <c r="GM372" s="20"/>
      <c r="GN372" s="20"/>
      <c r="GO372" s="20"/>
      <c r="GP372" s="20"/>
      <c r="GQ372" s="20"/>
      <c r="GR372" s="20"/>
      <c r="GS372" s="20"/>
      <c r="GT372" s="20"/>
      <c r="GU372" s="20"/>
      <c r="GV372" s="20"/>
      <c r="GW372" s="20"/>
      <c r="GX372" s="20"/>
      <c r="GY372" s="20"/>
      <c r="GZ372" s="20"/>
      <c r="HA372" s="20"/>
      <c r="HB372" s="20"/>
      <c r="HC372" s="20"/>
      <c r="HD372" s="20"/>
      <c r="HE372" s="20"/>
      <c r="HF372" s="20"/>
      <c r="HG372" s="20"/>
      <c r="HH372" s="20"/>
      <c r="HI372" s="20"/>
      <c r="HJ372" s="20"/>
      <c r="HK372" s="20"/>
      <c r="HL372" s="20"/>
      <c r="HM372" s="20"/>
      <c r="HN372" s="20"/>
      <c r="HO372" s="20"/>
      <c r="HP372" s="20"/>
      <c r="HQ372" s="20"/>
      <c r="HR372" s="20"/>
      <c r="HS372" s="20"/>
      <c r="HT372" s="20"/>
      <c r="HU372" s="20"/>
      <c r="HV372" s="20"/>
      <c r="HW372" s="20"/>
      <c r="HX372" s="20"/>
      <c r="HY372" s="20"/>
      <c r="HZ372" s="20"/>
      <c r="IA372" s="20"/>
      <c r="IB372" s="20"/>
      <c r="IC372" s="20"/>
      <c r="ID372" s="20"/>
      <c r="IE372" s="20"/>
      <c r="IF372" s="20"/>
      <c r="IG372" s="20"/>
      <c r="IH372" s="20"/>
      <c r="II372" s="20"/>
      <c r="IJ372" s="20"/>
      <c r="IK372" s="20"/>
      <c r="IL372" s="20"/>
      <c r="IM372" s="20"/>
      <c r="IN372" s="20"/>
      <c r="IO372" s="20"/>
      <c r="IP372" s="20"/>
      <c r="IQ372" s="20"/>
      <c r="IR372" s="20"/>
      <c r="IS372" s="20"/>
    </row>
    <row r="373" spans="1:253" s="18" customFormat="1" ht="25.5">
      <c r="A373" s="50"/>
      <c r="B373" s="51"/>
      <c r="C373" s="51"/>
      <c r="D373" s="32"/>
      <c r="E373" s="32"/>
      <c r="F373" s="4" t="s">
        <v>252</v>
      </c>
      <c r="G373" s="4">
        <v>1</v>
      </c>
      <c r="H373" s="32"/>
      <c r="I373" s="32"/>
      <c r="J373" s="32"/>
      <c r="K373" s="31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0"/>
      <c r="CP373" s="20"/>
      <c r="CQ373" s="20"/>
      <c r="CR373" s="20"/>
      <c r="CS373" s="20"/>
      <c r="CT373" s="20"/>
      <c r="CU373" s="20"/>
      <c r="CV373" s="20"/>
      <c r="CW373" s="20"/>
      <c r="CX373" s="20"/>
      <c r="CY373" s="20"/>
      <c r="CZ373" s="20"/>
      <c r="DA373" s="20"/>
      <c r="DB373" s="20"/>
      <c r="DC373" s="20"/>
      <c r="DD373" s="20"/>
      <c r="DE373" s="20"/>
      <c r="DF373" s="20"/>
      <c r="DG373" s="20"/>
      <c r="DH373" s="20"/>
      <c r="DI373" s="20"/>
      <c r="DJ373" s="20"/>
      <c r="DK373" s="20"/>
      <c r="DL373" s="20"/>
      <c r="DM373" s="20"/>
      <c r="DN373" s="20"/>
      <c r="DO373" s="20"/>
      <c r="DP373" s="20"/>
      <c r="DQ373" s="20"/>
      <c r="DR373" s="20"/>
      <c r="DS373" s="20"/>
      <c r="DT373" s="20"/>
      <c r="DU373" s="20"/>
      <c r="DV373" s="20"/>
      <c r="DW373" s="20"/>
      <c r="DX373" s="20"/>
      <c r="DY373" s="20"/>
      <c r="DZ373" s="20"/>
      <c r="EA373" s="20"/>
      <c r="EB373" s="20"/>
      <c r="EC373" s="20"/>
      <c r="ED373" s="20"/>
      <c r="EE373" s="20"/>
      <c r="EF373" s="20"/>
      <c r="EG373" s="20"/>
      <c r="EH373" s="20"/>
      <c r="EI373" s="20"/>
      <c r="EJ373" s="20"/>
      <c r="EK373" s="20"/>
      <c r="EL373" s="20"/>
      <c r="EM373" s="20"/>
      <c r="EN373" s="20"/>
      <c r="EO373" s="20"/>
      <c r="EP373" s="20"/>
      <c r="EQ373" s="20"/>
      <c r="ER373" s="20"/>
      <c r="ES373" s="20"/>
      <c r="ET373" s="20"/>
      <c r="EU373" s="20"/>
      <c r="EV373" s="20"/>
      <c r="EW373" s="20"/>
      <c r="EX373" s="20"/>
      <c r="EY373" s="20"/>
      <c r="EZ373" s="20"/>
      <c r="FA373" s="20"/>
      <c r="FB373" s="20"/>
      <c r="FC373" s="20"/>
      <c r="FD373" s="20"/>
      <c r="FE373" s="20"/>
      <c r="FF373" s="20"/>
      <c r="FG373" s="20"/>
      <c r="FH373" s="20"/>
      <c r="FI373" s="20"/>
      <c r="FJ373" s="20"/>
      <c r="FK373" s="20"/>
      <c r="FL373" s="20"/>
      <c r="FM373" s="20"/>
      <c r="FN373" s="20"/>
      <c r="FO373" s="20"/>
      <c r="FP373" s="20"/>
      <c r="FQ373" s="20"/>
      <c r="FR373" s="20"/>
      <c r="FS373" s="20"/>
      <c r="FT373" s="20"/>
      <c r="FU373" s="20"/>
      <c r="FV373" s="20"/>
      <c r="FW373" s="20"/>
      <c r="FX373" s="20"/>
      <c r="FY373" s="20"/>
      <c r="FZ373" s="20"/>
      <c r="GA373" s="20"/>
      <c r="GB373" s="20"/>
      <c r="GC373" s="20"/>
      <c r="GD373" s="20"/>
      <c r="GE373" s="20"/>
      <c r="GF373" s="20"/>
      <c r="GG373" s="20"/>
      <c r="GH373" s="20"/>
      <c r="GI373" s="20"/>
      <c r="GJ373" s="20"/>
      <c r="GK373" s="20"/>
      <c r="GL373" s="20"/>
      <c r="GM373" s="20"/>
      <c r="GN373" s="20"/>
      <c r="GO373" s="20"/>
      <c r="GP373" s="20"/>
      <c r="GQ373" s="20"/>
      <c r="GR373" s="20"/>
      <c r="GS373" s="20"/>
      <c r="GT373" s="20"/>
      <c r="GU373" s="20"/>
      <c r="GV373" s="20"/>
      <c r="GW373" s="20"/>
      <c r="GX373" s="20"/>
      <c r="GY373" s="20"/>
      <c r="GZ373" s="20"/>
      <c r="HA373" s="20"/>
      <c r="HB373" s="20"/>
      <c r="HC373" s="20"/>
      <c r="HD373" s="20"/>
      <c r="HE373" s="20"/>
      <c r="HF373" s="20"/>
      <c r="HG373" s="20"/>
      <c r="HH373" s="20"/>
      <c r="HI373" s="20"/>
      <c r="HJ373" s="20"/>
      <c r="HK373" s="20"/>
      <c r="HL373" s="20"/>
      <c r="HM373" s="20"/>
      <c r="HN373" s="20"/>
      <c r="HO373" s="20"/>
      <c r="HP373" s="20"/>
      <c r="HQ373" s="20"/>
      <c r="HR373" s="20"/>
      <c r="HS373" s="20"/>
      <c r="HT373" s="20"/>
      <c r="HU373" s="20"/>
      <c r="HV373" s="20"/>
      <c r="HW373" s="20"/>
      <c r="HX373" s="20"/>
      <c r="HY373" s="20"/>
      <c r="HZ373" s="20"/>
      <c r="IA373" s="20"/>
      <c r="IB373" s="20"/>
      <c r="IC373" s="20"/>
      <c r="ID373" s="20"/>
      <c r="IE373" s="20"/>
      <c r="IF373" s="20"/>
      <c r="IG373" s="20"/>
      <c r="IH373" s="20"/>
      <c r="II373" s="20"/>
      <c r="IJ373" s="20"/>
      <c r="IK373" s="20"/>
      <c r="IL373" s="20"/>
      <c r="IM373" s="20"/>
      <c r="IN373" s="20"/>
      <c r="IO373" s="20"/>
      <c r="IP373" s="20"/>
      <c r="IQ373" s="20"/>
      <c r="IR373" s="20"/>
      <c r="IS373" s="20"/>
    </row>
    <row r="374" spans="1:253" s="18" customFormat="1" ht="16.5">
      <c r="A374" s="50"/>
      <c r="B374" s="51"/>
      <c r="C374" s="51"/>
      <c r="D374" s="32"/>
      <c r="E374" s="32"/>
      <c r="F374" s="4" t="s">
        <v>253</v>
      </c>
      <c r="G374" s="4">
        <v>1</v>
      </c>
      <c r="H374" s="32"/>
      <c r="I374" s="32"/>
      <c r="J374" s="32"/>
      <c r="K374" s="31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  <c r="CQ374" s="20"/>
      <c r="CR374" s="20"/>
      <c r="CS374" s="20"/>
      <c r="CT374" s="20"/>
      <c r="CU374" s="20"/>
      <c r="CV374" s="20"/>
      <c r="CW374" s="20"/>
      <c r="CX374" s="20"/>
      <c r="CY374" s="20"/>
      <c r="CZ374" s="20"/>
      <c r="DA374" s="20"/>
      <c r="DB374" s="20"/>
      <c r="DC374" s="20"/>
      <c r="DD374" s="20"/>
      <c r="DE374" s="20"/>
      <c r="DF374" s="20"/>
      <c r="DG374" s="20"/>
      <c r="DH374" s="20"/>
      <c r="DI374" s="20"/>
      <c r="DJ374" s="20"/>
      <c r="DK374" s="20"/>
      <c r="DL374" s="20"/>
      <c r="DM374" s="20"/>
      <c r="DN374" s="20"/>
      <c r="DO374" s="20"/>
      <c r="DP374" s="20"/>
      <c r="DQ374" s="20"/>
      <c r="DR374" s="20"/>
      <c r="DS374" s="20"/>
      <c r="DT374" s="20"/>
      <c r="DU374" s="20"/>
      <c r="DV374" s="20"/>
      <c r="DW374" s="20"/>
      <c r="DX374" s="20"/>
      <c r="DY374" s="20"/>
      <c r="DZ374" s="20"/>
      <c r="EA374" s="20"/>
      <c r="EB374" s="20"/>
      <c r="EC374" s="20"/>
      <c r="ED374" s="20"/>
      <c r="EE374" s="20"/>
      <c r="EF374" s="20"/>
      <c r="EG374" s="20"/>
      <c r="EH374" s="20"/>
      <c r="EI374" s="20"/>
      <c r="EJ374" s="20"/>
      <c r="EK374" s="20"/>
      <c r="EL374" s="20"/>
      <c r="EM374" s="20"/>
      <c r="EN374" s="20"/>
      <c r="EO374" s="20"/>
      <c r="EP374" s="20"/>
      <c r="EQ374" s="20"/>
      <c r="ER374" s="20"/>
      <c r="ES374" s="20"/>
      <c r="ET374" s="20"/>
      <c r="EU374" s="20"/>
      <c r="EV374" s="20"/>
      <c r="EW374" s="20"/>
      <c r="EX374" s="20"/>
      <c r="EY374" s="20"/>
      <c r="EZ374" s="20"/>
      <c r="FA374" s="20"/>
      <c r="FB374" s="20"/>
      <c r="FC374" s="20"/>
      <c r="FD374" s="20"/>
      <c r="FE374" s="20"/>
      <c r="FF374" s="20"/>
      <c r="FG374" s="20"/>
      <c r="FH374" s="20"/>
      <c r="FI374" s="20"/>
      <c r="FJ374" s="20"/>
      <c r="FK374" s="20"/>
      <c r="FL374" s="20"/>
      <c r="FM374" s="20"/>
      <c r="FN374" s="20"/>
      <c r="FO374" s="20"/>
      <c r="FP374" s="20"/>
      <c r="FQ374" s="20"/>
      <c r="FR374" s="20"/>
      <c r="FS374" s="20"/>
      <c r="FT374" s="20"/>
      <c r="FU374" s="20"/>
      <c r="FV374" s="20"/>
      <c r="FW374" s="20"/>
      <c r="FX374" s="20"/>
      <c r="FY374" s="20"/>
      <c r="FZ374" s="20"/>
      <c r="GA374" s="20"/>
      <c r="GB374" s="20"/>
      <c r="GC374" s="20"/>
      <c r="GD374" s="20"/>
      <c r="GE374" s="20"/>
      <c r="GF374" s="20"/>
      <c r="GG374" s="20"/>
      <c r="GH374" s="20"/>
      <c r="GI374" s="20"/>
      <c r="GJ374" s="20"/>
      <c r="GK374" s="20"/>
      <c r="GL374" s="20"/>
      <c r="GM374" s="20"/>
      <c r="GN374" s="20"/>
      <c r="GO374" s="20"/>
      <c r="GP374" s="20"/>
      <c r="GQ374" s="20"/>
      <c r="GR374" s="20"/>
      <c r="GS374" s="20"/>
      <c r="GT374" s="20"/>
      <c r="GU374" s="20"/>
      <c r="GV374" s="20"/>
      <c r="GW374" s="20"/>
      <c r="GX374" s="20"/>
      <c r="GY374" s="20"/>
      <c r="GZ374" s="20"/>
      <c r="HA374" s="20"/>
      <c r="HB374" s="20"/>
      <c r="HC374" s="20"/>
      <c r="HD374" s="20"/>
      <c r="HE374" s="20"/>
      <c r="HF374" s="20"/>
      <c r="HG374" s="20"/>
      <c r="HH374" s="20"/>
      <c r="HI374" s="20"/>
      <c r="HJ374" s="20"/>
      <c r="HK374" s="20"/>
      <c r="HL374" s="20"/>
      <c r="HM374" s="20"/>
      <c r="HN374" s="20"/>
      <c r="HO374" s="20"/>
      <c r="HP374" s="20"/>
      <c r="HQ374" s="20"/>
      <c r="HR374" s="20"/>
      <c r="HS374" s="20"/>
      <c r="HT374" s="20"/>
      <c r="HU374" s="20"/>
      <c r="HV374" s="20"/>
      <c r="HW374" s="20"/>
      <c r="HX374" s="20"/>
      <c r="HY374" s="20"/>
      <c r="HZ374" s="20"/>
      <c r="IA374" s="20"/>
      <c r="IB374" s="20"/>
      <c r="IC374" s="20"/>
      <c r="ID374" s="20"/>
      <c r="IE374" s="20"/>
      <c r="IF374" s="20"/>
      <c r="IG374" s="20"/>
      <c r="IH374" s="20"/>
      <c r="II374" s="20"/>
      <c r="IJ374" s="20"/>
      <c r="IK374" s="20"/>
      <c r="IL374" s="20"/>
      <c r="IM374" s="20"/>
      <c r="IN374" s="20"/>
      <c r="IO374" s="20"/>
      <c r="IP374" s="20"/>
      <c r="IQ374" s="20"/>
      <c r="IR374" s="20"/>
      <c r="IS374" s="20"/>
    </row>
    <row r="375" spans="1:253" s="18" customFormat="1" ht="16.5">
      <c r="A375" s="50"/>
      <c r="B375" s="51"/>
      <c r="C375" s="51"/>
      <c r="D375" s="32"/>
      <c r="E375" s="32"/>
      <c r="F375" s="4" t="s">
        <v>254</v>
      </c>
      <c r="G375" s="4">
        <v>2</v>
      </c>
      <c r="H375" s="32"/>
      <c r="I375" s="32"/>
      <c r="J375" s="32"/>
      <c r="K375" s="31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  <c r="CQ375" s="20"/>
      <c r="CR375" s="20"/>
      <c r="CS375" s="20"/>
      <c r="CT375" s="20"/>
      <c r="CU375" s="20"/>
      <c r="CV375" s="20"/>
      <c r="CW375" s="20"/>
      <c r="CX375" s="20"/>
      <c r="CY375" s="20"/>
      <c r="CZ375" s="20"/>
      <c r="DA375" s="20"/>
      <c r="DB375" s="20"/>
      <c r="DC375" s="20"/>
      <c r="DD375" s="20"/>
      <c r="DE375" s="20"/>
      <c r="DF375" s="20"/>
      <c r="DG375" s="20"/>
      <c r="DH375" s="20"/>
      <c r="DI375" s="20"/>
      <c r="DJ375" s="20"/>
      <c r="DK375" s="20"/>
      <c r="DL375" s="20"/>
      <c r="DM375" s="20"/>
      <c r="DN375" s="20"/>
      <c r="DO375" s="20"/>
      <c r="DP375" s="20"/>
      <c r="DQ375" s="20"/>
      <c r="DR375" s="20"/>
      <c r="DS375" s="20"/>
      <c r="DT375" s="20"/>
      <c r="DU375" s="20"/>
      <c r="DV375" s="20"/>
      <c r="DW375" s="20"/>
      <c r="DX375" s="20"/>
      <c r="DY375" s="20"/>
      <c r="DZ375" s="20"/>
      <c r="EA375" s="20"/>
      <c r="EB375" s="20"/>
      <c r="EC375" s="20"/>
      <c r="ED375" s="20"/>
      <c r="EE375" s="20"/>
      <c r="EF375" s="20"/>
      <c r="EG375" s="20"/>
      <c r="EH375" s="20"/>
      <c r="EI375" s="20"/>
      <c r="EJ375" s="20"/>
      <c r="EK375" s="20"/>
      <c r="EL375" s="20"/>
      <c r="EM375" s="20"/>
      <c r="EN375" s="20"/>
      <c r="EO375" s="20"/>
      <c r="EP375" s="20"/>
      <c r="EQ375" s="20"/>
      <c r="ER375" s="20"/>
      <c r="ES375" s="20"/>
      <c r="ET375" s="20"/>
      <c r="EU375" s="20"/>
      <c r="EV375" s="20"/>
      <c r="EW375" s="20"/>
      <c r="EX375" s="20"/>
      <c r="EY375" s="20"/>
      <c r="EZ375" s="20"/>
      <c r="FA375" s="20"/>
      <c r="FB375" s="20"/>
      <c r="FC375" s="20"/>
      <c r="FD375" s="20"/>
      <c r="FE375" s="20"/>
      <c r="FF375" s="20"/>
      <c r="FG375" s="20"/>
      <c r="FH375" s="20"/>
      <c r="FI375" s="20"/>
      <c r="FJ375" s="20"/>
      <c r="FK375" s="20"/>
      <c r="FL375" s="20"/>
      <c r="FM375" s="20"/>
      <c r="FN375" s="20"/>
      <c r="FO375" s="20"/>
      <c r="FP375" s="20"/>
      <c r="FQ375" s="20"/>
      <c r="FR375" s="20"/>
      <c r="FS375" s="20"/>
      <c r="FT375" s="20"/>
      <c r="FU375" s="20"/>
      <c r="FV375" s="20"/>
      <c r="FW375" s="20"/>
      <c r="FX375" s="20"/>
      <c r="FY375" s="20"/>
      <c r="FZ375" s="20"/>
      <c r="GA375" s="20"/>
      <c r="GB375" s="20"/>
      <c r="GC375" s="20"/>
      <c r="GD375" s="20"/>
      <c r="GE375" s="20"/>
      <c r="GF375" s="20"/>
      <c r="GG375" s="20"/>
      <c r="GH375" s="20"/>
      <c r="GI375" s="20"/>
      <c r="GJ375" s="20"/>
      <c r="GK375" s="20"/>
      <c r="GL375" s="20"/>
      <c r="GM375" s="20"/>
      <c r="GN375" s="20"/>
      <c r="GO375" s="20"/>
      <c r="GP375" s="20"/>
      <c r="GQ375" s="20"/>
      <c r="GR375" s="20"/>
      <c r="GS375" s="20"/>
      <c r="GT375" s="20"/>
      <c r="GU375" s="20"/>
      <c r="GV375" s="20"/>
      <c r="GW375" s="20"/>
      <c r="GX375" s="20"/>
      <c r="GY375" s="20"/>
      <c r="GZ375" s="20"/>
      <c r="HA375" s="20"/>
      <c r="HB375" s="20"/>
      <c r="HC375" s="20"/>
      <c r="HD375" s="20"/>
      <c r="HE375" s="20"/>
      <c r="HF375" s="20"/>
      <c r="HG375" s="20"/>
      <c r="HH375" s="20"/>
      <c r="HI375" s="20"/>
      <c r="HJ375" s="20"/>
      <c r="HK375" s="20"/>
      <c r="HL375" s="20"/>
      <c r="HM375" s="20"/>
      <c r="HN375" s="20"/>
      <c r="HO375" s="20"/>
      <c r="HP375" s="20"/>
      <c r="HQ375" s="20"/>
      <c r="HR375" s="20"/>
      <c r="HS375" s="20"/>
      <c r="HT375" s="20"/>
      <c r="HU375" s="20"/>
      <c r="HV375" s="20"/>
      <c r="HW375" s="20"/>
      <c r="HX375" s="20"/>
      <c r="HY375" s="20"/>
      <c r="HZ375" s="20"/>
      <c r="IA375" s="20"/>
      <c r="IB375" s="20"/>
      <c r="IC375" s="20"/>
      <c r="ID375" s="20"/>
      <c r="IE375" s="20"/>
      <c r="IF375" s="20"/>
      <c r="IG375" s="20"/>
      <c r="IH375" s="20"/>
      <c r="II375" s="20"/>
      <c r="IJ375" s="20"/>
      <c r="IK375" s="20"/>
      <c r="IL375" s="20"/>
      <c r="IM375" s="20"/>
      <c r="IN375" s="20"/>
      <c r="IO375" s="20"/>
      <c r="IP375" s="20"/>
      <c r="IQ375" s="20"/>
      <c r="IR375" s="20"/>
      <c r="IS375" s="20"/>
    </row>
    <row r="376" spans="1:253" s="18" customFormat="1" ht="27.75" customHeight="1">
      <c r="A376" s="50"/>
      <c r="B376" s="51"/>
      <c r="C376" s="51"/>
      <c r="D376" s="32"/>
      <c r="E376" s="14" t="s">
        <v>9</v>
      </c>
      <c r="F376" s="14"/>
      <c r="G376" s="14">
        <f>SUM(G352:G375)</f>
        <v>76</v>
      </c>
      <c r="H376" s="6">
        <f>(H372+H365+H358+H356+H352)/5</f>
        <v>81.599999999999994</v>
      </c>
      <c r="I376" s="14">
        <f>SUM(I352:I375)</f>
        <v>7615.7999999999993</v>
      </c>
      <c r="J376" s="14">
        <f>SUM(J352:J375)</f>
        <v>7540.7999999999993</v>
      </c>
      <c r="K376" s="15">
        <v>75</v>
      </c>
      <c r="L376" s="17"/>
      <c r="M376" s="17"/>
      <c r="N376" s="29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</row>
    <row r="377" spans="1:253" ht="28.5" customHeight="1" thickBot="1">
      <c r="A377" s="56" t="s">
        <v>56</v>
      </c>
      <c r="B377" s="57"/>
      <c r="C377" s="57"/>
      <c r="D377" s="57"/>
      <c r="E377" s="57"/>
      <c r="F377" s="23"/>
      <c r="G377" s="23">
        <f>G376+G351+G316+G297+G271+G145+G212+G132+G86+G22+G328</f>
        <v>1248</v>
      </c>
      <c r="H377" s="24">
        <f>(H376+H351+H316+H297+H145+H328+H271+H212+H132+H86+H22)/11</f>
        <v>74.616341991341983</v>
      </c>
      <c r="I377" s="24">
        <f>I376+I351+I316+I297+I271+I212+I132+I86+I22+I328+I145</f>
        <v>74687.459999999992</v>
      </c>
      <c r="J377" s="24">
        <f>J376+J351+J328+J316+J297+J271+J212+J145+J132+J86+J22</f>
        <v>71472.66</v>
      </c>
      <c r="K377" s="25">
        <f>I377-J377</f>
        <v>3214.7999999999884</v>
      </c>
      <c r="L377" s="1"/>
      <c r="M377" s="1"/>
      <c r="N377" s="30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253" ht="16.5">
      <c r="I378" s="27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253" ht="16.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253" ht="21">
      <c r="I380" s="28"/>
      <c r="J380" s="28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253" ht="16.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253" ht="16.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253" ht="16.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253" ht="16.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2:31" ht="16.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2:31" ht="16.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2:31" ht="16.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2:31" ht="16.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2:31" ht="16.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2:31" ht="16.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2:31" ht="16.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2:31" ht="16.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2:31" ht="16.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2:31" ht="16.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2:31" ht="16.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2:31" ht="16.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2:31" ht="16.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2:31" ht="16.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2:31" ht="16.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2:31" ht="16.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2:31" ht="16.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2:31" ht="16.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2:31" ht="16.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2:31" ht="16.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2:31" ht="16.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2:31" ht="16.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2:31" ht="16.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2:31" ht="16.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2:31" ht="16.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2:31" ht="16.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2:31" ht="16.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2:31" ht="16.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2:31" ht="16.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2:31" ht="16.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2:31" ht="16.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2:31" ht="16.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2:31" ht="16.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2:31" ht="16.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2:31" ht="16.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2:31" ht="16.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2:31" ht="16.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2:31" ht="16.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2:31" ht="16.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2:31" ht="16.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2:31" ht="16.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2:31" ht="16.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2:31" ht="16.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2:31" ht="16.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2:31" ht="16.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2:31" ht="16.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2:31" ht="16.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2:31" ht="16.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2:31" ht="16.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2:31" ht="16.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2:31" ht="16.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2:31" ht="16.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2:31" ht="16.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2:31" ht="16.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2:31" ht="16.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2:31" ht="16.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</sheetData>
  <mergeCells count="331">
    <mergeCell ref="M1:AE3"/>
    <mergeCell ref="O4:O6"/>
    <mergeCell ref="A1:K3"/>
    <mergeCell ref="J4:K4"/>
    <mergeCell ref="E4:E6"/>
    <mergeCell ref="N4:N6"/>
    <mergeCell ref="K5:K6"/>
    <mergeCell ref="M4:M6"/>
    <mergeCell ref="J5:J6"/>
    <mergeCell ref="D4:D6"/>
    <mergeCell ref="H4:H6"/>
    <mergeCell ref="I4:I6"/>
    <mergeCell ref="F4:F6"/>
    <mergeCell ref="A4:A6"/>
    <mergeCell ref="G4:G6"/>
    <mergeCell ref="C4:C6"/>
    <mergeCell ref="B4:B6"/>
    <mergeCell ref="H11:H12"/>
    <mergeCell ref="I19:I21"/>
    <mergeCell ref="H7:H10"/>
    <mergeCell ref="I11:I12"/>
    <mergeCell ref="I7:I10"/>
    <mergeCell ref="H19:H21"/>
    <mergeCell ref="H13:H18"/>
    <mergeCell ref="I13:I18"/>
    <mergeCell ref="K11:K12"/>
    <mergeCell ref="J11:J12"/>
    <mergeCell ref="I75:I77"/>
    <mergeCell ref="J78:J85"/>
    <mergeCell ref="K46:K48"/>
    <mergeCell ref="K23:K45"/>
    <mergeCell ref="J49:J55"/>
    <mergeCell ref="K13:K18"/>
    <mergeCell ref="J13:J18"/>
    <mergeCell ref="K19:K21"/>
    <mergeCell ref="J75:J77"/>
    <mergeCell ref="I56:I74"/>
    <mergeCell ref="K97:K98"/>
    <mergeCell ref="K99:K113"/>
    <mergeCell ref="K128:K130"/>
    <mergeCell ref="K118:K127"/>
    <mergeCell ref="J7:J10"/>
    <mergeCell ref="K7:K10"/>
    <mergeCell ref="K56:K74"/>
    <mergeCell ref="J56:J74"/>
    <mergeCell ref="J46:J48"/>
    <mergeCell ref="K49:K55"/>
    <mergeCell ref="E19:E21"/>
    <mergeCell ref="J19:J21"/>
    <mergeCell ref="I23:I45"/>
    <mergeCell ref="J23:J45"/>
    <mergeCell ref="K133:K144"/>
    <mergeCell ref="J87:J91"/>
    <mergeCell ref="K87:K91"/>
    <mergeCell ref="J92:J96"/>
    <mergeCell ref="J118:J127"/>
    <mergeCell ref="J114:J117"/>
    <mergeCell ref="H46:H48"/>
    <mergeCell ref="I46:I48"/>
    <mergeCell ref="I49:I55"/>
    <mergeCell ref="H23:H45"/>
    <mergeCell ref="H49:H55"/>
    <mergeCell ref="H87:H91"/>
    <mergeCell ref="H78:H85"/>
    <mergeCell ref="H75:H77"/>
    <mergeCell ref="H56:H74"/>
    <mergeCell ref="I78:I85"/>
    <mergeCell ref="H92:H96"/>
    <mergeCell ref="K75:K77"/>
    <mergeCell ref="K78:K85"/>
    <mergeCell ref="I87:I91"/>
    <mergeCell ref="I92:I96"/>
    <mergeCell ref="K92:K96"/>
    <mergeCell ref="I99:I113"/>
    <mergeCell ref="I97:I98"/>
    <mergeCell ref="J200:J201"/>
    <mergeCell ref="J128:J130"/>
    <mergeCell ref="J97:J98"/>
    <mergeCell ref="I146:I156"/>
    <mergeCell ref="I114:I117"/>
    <mergeCell ref="J160:J167"/>
    <mergeCell ref="J99:J113"/>
    <mergeCell ref="J133:J144"/>
    <mergeCell ref="H99:H113"/>
    <mergeCell ref="H114:H117"/>
    <mergeCell ref="H97:H98"/>
    <mergeCell ref="J213:J231"/>
    <mergeCell ref="I157:I159"/>
    <mergeCell ref="H200:H201"/>
    <mergeCell ref="H160:H167"/>
    <mergeCell ref="H146:H156"/>
    <mergeCell ref="I168:I180"/>
    <mergeCell ref="I160:I167"/>
    <mergeCell ref="K160:K167"/>
    <mergeCell ref="K146:K156"/>
    <mergeCell ref="J194:J199"/>
    <mergeCell ref="K181:K189"/>
    <mergeCell ref="K168:K180"/>
    <mergeCell ref="K157:K159"/>
    <mergeCell ref="J168:J180"/>
    <mergeCell ref="J146:J156"/>
    <mergeCell ref="K213:K231"/>
    <mergeCell ref="K202:K203"/>
    <mergeCell ref="K190:K193"/>
    <mergeCell ref="K194:K199"/>
    <mergeCell ref="K204:K211"/>
    <mergeCell ref="K200:K201"/>
    <mergeCell ref="K114:K117"/>
    <mergeCell ref="I133:I144"/>
    <mergeCell ref="H118:H127"/>
    <mergeCell ref="I118:I127"/>
    <mergeCell ref="I128:I130"/>
    <mergeCell ref="H133:H144"/>
    <mergeCell ref="H157:H159"/>
    <mergeCell ref="H128:H130"/>
    <mergeCell ref="A272:A297"/>
    <mergeCell ref="E247:E253"/>
    <mergeCell ref="E262:E270"/>
    <mergeCell ref="C213:C271"/>
    <mergeCell ref="E272:E280"/>
    <mergeCell ref="B213:B271"/>
    <mergeCell ref="C272:C297"/>
    <mergeCell ref="A298:A316"/>
    <mergeCell ref="H317:H318"/>
    <mergeCell ref="A213:A271"/>
    <mergeCell ref="A317:A328"/>
    <mergeCell ref="D272:D297"/>
    <mergeCell ref="B272:B297"/>
    <mergeCell ref="E213:E231"/>
    <mergeCell ref="E239:E246"/>
    <mergeCell ref="D213:D271"/>
    <mergeCell ref="H213:H231"/>
    <mergeCell ref="I213:I231"/>
    <mergeCell ref="I272:I280"/>
    <mergeCell ref="H272:H280"/>
    <mergeCell ref="I281:I289"/>
    <mergeCell ref="H281:H289"/>
    <mergeCell ref="H239:H246"/>
    <mergeCell ref="H232:H238"/>
    <mergeCell ref="I262:I270"/>
    <mergeCell ref="I254:I261"/>
    <mergeCell ref="I232:I238"/>
    <mergeCell ref="B317:B328"/>
    <mergeCell ref="C317:C328"/>
    <mergeCell ref="E345:E346"/>
    <mergeCell ref="E356:E357"/>
    <mergeCell ref="I290:I296"/>
    <mergeCell ref="I309:I314"/>
    <mergeCell ref="E298:E307"/>
    <mergeCell ref="H345:H346"/>
    <mergeCell ref="H329:H332"/>
    <mergeCell ref="C298:C316"/>
    <mergeCell ref="H262:H270"/>
    <mergeCell ref="E352:E355"/>
    <mergeCell ref="E372:E375"/>
    <mergeCell ref="C352:C376"/>
    <mergeCell ref="E365:E371"/>
    <mergeCell ref="H298:H307"/>
    <mergeCell ref="E358:E363"/>
    <mergeCell ref="E309:E314"/>
    <mergeCell ref="E281:E289"/>
    <mergeCell ref="H247:H253"/>
    <mergeCell ref="H254:H261"/>
    <mergeCell ref="E290:E296"/>
    <mergeCell ref="E319:E321"/>
    <mergeCell ref="H319:H321"/>
    <mergeCell ref="H342:H344"/>
    <mergeCell ref="H333:H337"/>
    <mergeCell ref="H322:H327"/>
    <mergeCell ref="H309:H314"/>
    <mergeCell ref="H290:H296"/>
    <mergeCell ref="B298:B316"/>
    <mergeCell ref="A377:E377"/>
    <mergeCell ref="E342:E344"/>
    <mergeCell ref="E347:E349"/>
    <mergeCell ref="D329:D351"/>
    <mergeCell ref="E329:E332"/>
    <mergeCell ref="E338:E341"/>
    <mergeCell ref="A352:A376"/>
    <mergeCell ref="A329:A351"/>
    <mergeCell ref="B352:B376"/>
    <mergeCell ref="E56:E74"/>
    <mergeCell ref="E194:E199"/>
    <mergeCell ref="E190:E193"/>
    <mergeCell ref="E146:E156"/>
    <mergeCell ref="B23:B86"/>
    <mergeCell ref="E118:E127"/>
    <mergeCell ref="C23:C86"/>
    <mergeCell ref="C146:C212"/>
    <mergeCell ref="E97:E98"/>
    <mergeCell ref="D352:D376"/>
    <mergeCell ref="E333:E337"/>
    <mergeCell ref="E200:E201"/>
    <mergeCell ref="E317:E318"/>
    <mergeCell ref="E322:E327"/>
    <mergeCell ref="E204:E211"/>
    <mergeCell ref="E202:E203"/>
    <mergeCell ref="D317:D328"/>
    <mergeCell ref="E232:E238"/>
    <mergeCell ref="E254:E261"/>
    <mergeCell ref="C329:C351"/>
    <mergeCell ref="D298:D316"/>
    <mergeCell ref="A146:A212"/>
    <mergeCell ref="C133:C145"/>
    <mergeCell ref="D146:D212"/>
    <mergeCell ref="A133:A145"/>
    <mergeCell ref="B133:B145"/>
    <mergeCell ref="D133:D145"/>
    <mergeCell ref="B146:B212"/>
    <mergeCell ref="B329:B351"/>
    <mergeCell ref="A23:A86"/>
    <mergeCell ref="A7:A22"/>
    <mergeCell ref="E13:E18"/>
    <mergeCell ref="E23:E45"/>
    <mergeCell ref="E46:E48"/>
    <mergeCell ref="E49:E55"/>
    <mergeCell ref="E7:E10"/>
    <mergeCell ref="E11:E12"/>
    <mergeCell ref="B7:B22"/>
    <mergeCell ref="C7:C22"/>
    <mergeCell ref="D23:D86"/>
    <mergeCell ref="D7:D22"/>
    <mergeCell ref="E78:E85"/>
    <mergeCell ref="E75:E77"/>
    <mergeCell ref="E181:E189"/>
    <mergeCell ref="E114:E117"/>
    <mergeCell ref="E157:E159"/>
    <mergeCell ref="E160:E167"/>
    <mergeCell ref="E133:E144"/>
    <mergeCell ref="E168:E180"/>
    <mergeCell ref="C87:C132"/>
    <mergeCell ref="E92:E96"/>
    <mergeCell ref="E87:E91"/>
    <mergeCell ref="A87:A132"/>
    <mergeCell ref="B87:B132"/>
    <mergeCell ref="E128:E130"/>
    <mergeCell ref="E99:E113"/>
    <mergeCell ref="D87:D132"/>
    <mergeCell ref="H168:H180"/>
    <mergeCell ref="I204:I211"/>
    <mergeCell ref="J202:J203"/>
    <mergeCell ref="J157:J159"/>
    <mergeCell ref="J204:J211"/>
    <mergeCell ref="J181:J189"/>
    <mergeCell ref="J190:J193"/>
    <mergeCell ref="I200:I201"/>
    <mergeCell ref="H181:H189"/>
    <mergeCell ref="H190:H193"/>
    <mergeCell ref="F146:F148"/>
    <mergeCell ref="H194:H199"/>
    <mergeCell ref="H204:H211"/>
    <mergeCell ref="I202:I203"/>
    <mergeCell ref="I181:I189"/>
    <mergeCell ref="I194:I199"/>
    <mergeCell ref="I190:I193"/>
    <mergeCell ref="H202:H203"/>
    <mergeCell ref="G146:G148"/>
    <mergeCell ref="F190:F191"/>
    <mergeCell ref="J254:J261"/>
    <mergeCell ref="K247:K253"/>
    <mergeCell ref="I247:I253"/>
    <mergeCell ref="K239:K246"/>
    <mergeCell ref="I239:I246"/>
    <mergeCell ref="J239:J246"/>
    <mergeCell ref="J247:J253"/>
    <mergeCell ref="J290:J296"/>
    <mergeCell ref="G190:G191"/>
    <mergeCell ref="K281:K289"/>
    <mergeCell ref="K272:K280"/>
    <mergeCell ref="K290:K296"/>
    <mergeCell ref="J272:J280"/>
    <mergeCell ref="K232:K238"/>
    <mergeCell ref="J232:J238"/>
    <mergeCell ref="J262:J270"/>
    <mergeCell ref="K254:K261"/>
    <mergeCell ref="J281:J289"/>
    <mergeCell ref="K262:K270"/>
    <mergeCell ref="K329:K332"/>
    <mergeCell ref="J298:J307"/>
    <mergeCell ref="K309:K314"/>
    <mergeCell ref="K322:K327"/>
    <mergeCell ref="J322:J327"/>
    <mergeCell ref="K319:K321"/>
    <mergeCell ref="K317:K318"/>
    <mergeCell ref="K298:K307"/>
    <mergeCell ref="I298:I307"/>
    <mergeCell ref="J309:J314"/>
    <mergeCell ref="I333:I337"/>
    <mergeCell ref="I319:I321"/>
    <mergeCell ref="I322:I327"/>
    <mergeCell ref="J329:J332"/>
    <mergeCell ref="I329:I332"/>
    <mergeCell ref="J319:J321"/>
    <mergeCell ref="J317:J318"/>
    <mergeCell ref="I317:I318"/>
    <mergeCell ref="J338:J341"/>
    <mergeCell ref="I338:I341"/>
    <mergeCell ref="K333:K337"/>
    <mergeCell ref="K338:K341"/>
    <mergeCell ref="J333:J337"/>
    <mergeCell ref="I372:I375"/>
    <mergeCell ref="H358:H363"/>
    <mergeCell ref="J365:J371"/>
    <mergeCell ref="I358:I363"/>
    <mergeCell ref="J358:J363"/>
    <mergeCell ref="H372:H375"/>
    <mergeCell ref="I365:I371"/>
    <mergeCell ref="H365:H371"/>
    <mergeCell ref="I345:I346"/>
    <mergeCell ref="J347:J349"/>
    <mergeCell ref="H352:H355"/>
    <mergeCell ref="H338:H341"/>
    <mergeCell ref="I342:I344"/>
    <mergeCell ref="J342:J344"/>
    <mergeCell ref="J345:J346"/>
    <mergeCell ref="H356:H357"/>
    <mergeCell ref="I356:I357"/>
    <mergeCell ref="J356:J357"/>
    <mergeCell ref="H347:H349"/>
    <mergeCell ref="I352:I355"/>
    <mergeCell ref="I347:I349"/>
    <mergeCell ref="K372:K375"/>
    <mergeCell ref="J372:J375"/>
    <mergeCell ref="K345:K346"/>
    <mergeCell ref="K342:K344"/>
    <mergeCell ref="K347:K349"/>
    <mergeCell ref="K358:K363"/>
    <mergeCell ref="K365:K371"/>
    <mergeCell ref="K352:K355"/>
    <mergeCell ref="K356:K357"/>
    <mergeCell ref="J352:J355"/>
  </mergeCells>
  <phoneticPr fontId="3" type="noConversion"/>
  <pageMargins left="0.15748031496062992" right="0.15748031496062992" top="0.74803149606299213" bottom="0.27559055118110237" header="0.31496062992125984" footer="0.31496062992125984"/>
  <pageSetup paperSize="9" scale="57" orientation="portrait" r:id="rId1"/>
  <rowBreaks count="3" manualBreakCount="3">
    <brk id="113" max="11" man="1"/>
    <brk id="189" max="11" man="1"/>
    <brk id="30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ПМ</vt:lpstr>
      <vt:lpstr>ПМ!Область_печати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Admin</cp:lastModifiedBy>
  <cp:lastPrinted>2018-11-20T05:59:19Z</cp:lastPrinted>
  <dcterms:created xsi:type="dcterms:W3CDTF">2017-09-19T12:49:20Z</dcterms:created>
  <dcterms:modified xsi:type="dcterms:W3CDTF">2019-07-01T07:12:08Z</dcterms:modified>
</cp:coreProperties>
</file>