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9320" windowHeight="12660"/>
  </bookViews>
  <sheets>
    <sheet name="ПМ" sheetId="1" r:id="rId1"/>
    <sheet name="Лист3" sheetId="3" r:id="rId2"/>
  </sheets>
  <definedNames>
    <definedName name="_xlnm.Print_Area" localSheetId="0">ПМ!$A$1:$K$292</definedName>
  </definedNames>
  <calcPr calcId="114210"/>
</workbook>
</file>

<file path=xl/calcChain.xml><?xml version="1.0" encoding="utf-8"?>
<calcChain xmlns="http://schemas.openxmlformats.org/spreadsheetml/2006/main">
  <c r="G246" i="1"/>
  <c r="K239"/>
  <c r="K233"/>
  <c r="K232"/>
  <c r="K222"/>
  <c r="K240"/>
  <c r="K221"/>
  <c r="K171"/>
  <c r="I51"/>
  <c r="I291"/>
  <c r="I269"/>
  <c r="I240"/>
  <c r="I221"/>
  <c r="I195"/>
  <c r="I171"/>
  <c r="I97"/>
  <c r="I22"/>
  <c r="I246"/>
  <c r="I292"/>
  <c r="J51"/>
  <c r="J291"/>
  <c r="J269"/>
  <c r="J246"/>
  <c r="J240"/>
  <c r="J221"/>
  <c r="J195"/>
  <c r="J171"/>
  <c r="J97"/>
  <c r="J22"/>
  <c r="J292"/>
  <c r="K292"/>
  <c r="K256"/>
  <c r="K251"/>
  <c r="H291"/>
  <c r="H195"/>
  <c r="H51"/>
  <c r="G195"/>
  <c r="K51"/>
  <c r="G51"/>
  <c r="G104"/>
  <c r="H246"/>
  <c r="K246"/>
  <c r="G291"/>
  <c r="G269"/>
  <c r="G240"/>
  <c r="G221"/>
  <c r="G171"/>
  <c r="G97"/>
  <c r="G22"/>
  <c r="G292"/>
  <c r="H269"/>
  <c r="H240"/>
  <c r="H221"/>
  <c r="H104"/>
  <c r="H171"/>
  <c r="H97"/>
  <c r="H22"/>
  <c r="K269"/>
  <c r="K195"/>
  <c r="K97"/>
  <c r="K22"/>
  <c r="H292"/>
</calcChain>
</file>

<file path=xl/sharedStrings.xml><?xml version="1.0" encoding="utf-8"?>
<sst xmlns="http://schemas.openxmlformats.org/spreadsheetml/2006/main" count="395" uniqueCount="278">
  <si>
    <t>Наименование исправительного учреждения</t>
  </si>
  <si>
    <t>Место расположения учреждения (адрес), контактный телефон ответственного за организацию производства</t>
  </si>
  <si>
    <t>Удаленность от административного центра субъекта Российской Федерации (км)</t>
  </si>
  <si>
    <t>Наименование цеха, участка (с указанием профиля производства)</t>
  </si>
  <si>
    <t>Общая производственная площадь (без учета сельскохозяйственных угодий)            (кв. м.)</t>
  </si>
  <si>
    <t>в том числе:</t>
  </si>
  <si>
    <t>Используется</t>
  </si>
  <si>
    <t>Свободная</t>
  </si>
  <si>
    <t>1.</t>
  </si>
  <si>
    <t>Всего:</t>
  </si>
  <si>
    <t>2.</t>
  </si>
  <si>
    <t>ИК-6</t>
  </si>
  <si>
    <t>ЛИУ-2</t>
  </si>
  <si>
    <t>ИК-3</t>
  </si>
  <si>
    <t>ИК-4</t>
  </si>
  <si>
    <t>ИК-7</t>
  </si>
  <si>
    <t>ИК-8</t>
  </si>
  <si>
    <t>ИК-12</t>
  </si>
  <si>
    <t>КП-13</t>
  </si>
  <si>
    <t>Гараж</t>
  </si>
  <si>
    <t>Швейный участок</t>
  </si>
  <si>
    <t>Сувенирный участок</t>
  </si>
  <si>
    <t>Обувной участок</t>
  </si>
  <si>
    <t>Автосервис</t>
  </si>
  <si>
    <t>ИК-9</t>
  </si>
  <si>
    <t>Мельничный комплекс</t>
  </si>
  <si>
    <t>Молочный комплекс</t>
  </si>
  <si>
    <t>Участок консервации овощей</t>
  </si>
  <si>
    <t>Участок по производству крупы</t>
  </si>
  <si>
    <t>Цех электро-шлакового литья</t>
  </si>
  <si>
    <t>Литейно-механический корпус</t>
  </si>
  <si>
    <t>Деревообрабатывающий участок</t>
  </si>
  <si>
    <t>Экспериментальный участок</t>
  </si>
  <si>
    <t>Ремонтно-механический участок</t>
  </si>
  <si>
    <t>Цех производства пром продукции</t>
  </si>
  <si>
    <t>Энергоучасток</t>
  </si>
  <si>
    <t>Строительный участок</t>
  </si>
  <si>
    <t>Ремонтно-инструментальный участок</t>
  </si>
  <si>
    <t>Заготовительно-сварочный участок</t>
  </si>
  <si>
    <t>Прессовый участок</t>
  </si>
  <si>
    <t>Пошивочный цех</t>
  </si>
  <si>
    <t>Омская область,           г. Омск, ул.Красноярский тракт 64, тел 21-77-97</t>
  </si>
  <si>
    <t>Омская область,           г. Омск, ул.Осташковская 23, тел 96-65-78</t>
  </si>
  <si>
    <t>Омская область,           г. Омск, ул.Ноябрьская 7, тел 43-20-87</t>
  </si>
  <si>
    <t>Омская область,           г. Омск, ул.27 Линия 47А тел 53-75-89</t>
  </si>
  <si>
    <t>Омская область,           г. Омск, ул.Доковский проезд 6, тел 64-13-15</t>
  </si>
  <si>
    <t>Омская область,           г. Омск ул.10 лет Октября 186,тел 36-77-98</t>
  </si>
  <si>
    <t>Омская область,           г. Омск, мкр Береговой, ул.3 Осенняя д2 к1              тел 98-12-42</t>
  </si>
  <si>
    <t>В пределах административного центра</t>
  </si>
  <si>
    <t>147 км от административного центра</t>
  </si>
  <si>
    <t>Омская область,   г.Исилькуль, ул.Луговая 27, тел 21-458</t>
  </si>
  <si>
    <t>Сварочный участок</t>
  </si>
  <si>
    <t>Транспортный цех</t>
  </si>
  <si>
    <t>Столярно-механический участок</t>
  </si>
  <si>
    <t>Литейный участок</t>
  </si>
  <si>
    <t>Слесарно-сварочный участок</t>
  </si>
  <si>
    <t>Степень загрузки производственного оборудования,%</t>
  </si>
  <si>
    <t>Количество производственного оборудования, ед.</t>
  </si>
  <si>
    <t>Итого по территориальному органу</t>
  </si>
  <si>
    <t>ИК-5</t>
  </si>
  <si>
    <t>ЛИУ-10</t>
  </si>
  <si>
    <t xml:space="preserve">Омская область, г. Омск ул. Энтузиастов, 18 А тел. 96-65-03         </t>
  </si>
  <si>
    <t>582</t>
  </si>
  <si>
    <t>0</t>
  </si>
  <si>
    <t>Цех товаров народного потребления</t>
  </si>
  <si>
    <t>Омская область г. Омск  п. Морозовка, ул. 25 Партсъезда, 12  тел. 96-65-86</t>
  </si>
  <si>
    <t>Наименование производственного оборудования</t>
  </si>
  <si>
    <t>Машины краеобметочные</t>
  </si>
  <si>
    <t>Машины специальные</t>
  </si>
  <si>
    <t>Машинки челночные</t>
  </si>
  <si>
    <t>Машинки цепного стежка</t>
  </si>
  <si>
    <t>Линия производства маргарина</t>
  </si>
  <si>
    <t>Линия для розлива газ. воды</t>
  </si>
  <si>
    <t>Металлобрабатывающий участок</t>
  </si>
  <si>
    <t>Маргариновый участок</t>
  </si>
  <si>
    <t>Швейная машинка</t>
  </si>
  <si>
    <t>Пуговичная машинка</t>
  </si>
  <si>
    <t>Петельная машинка</t>
  </si>
  <si>
    <t>Закрепочная машинка</t>
  </si>
  <si>
    <t>Участок сушки овощей</t>
  </si>
  <si>
    <t>Картофелечистка</t>
  </si>
  <si>
    <t>Сушильный шкаф</t>
  </si>
  <si>
    <t>Бланширователь</t>
  </si>
  <si>
    <t>Парогенератор электрический</t>
  </si>
  <si>
    <t>Овощерезка</t>
  </si>
  <si>
    <t>Индукционная печь</t>
  </si>
  <si>
    <t>Вагранка</t>
  </si>
  <si>
    <t>Станок токарно-винторезный</t>
  </si>
  <si>
    <t>Станок токарный</t>
  </si>
  <si>
    <t>Станок вертикально-сверлильный</t>
  </si>
  <si>
    <t>Станок фрезерный</t>
  </si>
  <si>
    <t>Станок обдирочно-шлифовальный</t>
  </si>
  <si>
    <t>Вальцы</t>
  </si>
  <si>
    <t>Гидропресс</t>
  </si>
  <si>
    <t>Молот пневматический</t>
  </si>
  <si>
    <t>Листовые ножницы</t>
  </si>
  <si>
    <t>Пресс-ножницы</t>
  </si>
  <si>
    <t>Машина листогибочная</t>
  </si>
  <si>
    <t>Сварочный аппарат</t>
  </si>
  <si>
    <t>Станок рельсопильный</t>
  </si>
  <si>
    <t>Трубогиб</t>
  </si>
  <si>
    <t>Станок плоскошлифовальный</t>
  </si>
  <si>
    <t>Мельничный участок</t>
  </si>
  <si>
    <t>Универсальный мельничный комплекс</t>
  </si>
  <si>
    <t>Зернопогрузчик</t>
  </si>
  <si>
    <t>Гранулятор</t>
  </si>
  <si>
    <t>Мешкозашивочная машинка</t>
  </si>
  <si>
    <t>Кромкооблицовочный станок</t>
  </si>
  <si>
    <t>Портативный кромко-облицовочный станок</t>
  </si>
  <si>
    <t>Односторонний кромко-облицовочный станок</t>
  </si>
  <si>
    <t>Станок сверлильный</t>
  </si>
  <si>
    <t>Фрезерный станок</t>
  </si>
  <si>
    <t>Листогибный станок</t>
  </si>
  <si>
    <t>Электротельфер</t>
  </si>
  <si>
    <t>Бетономешалка</t>
  </si>
  <si>
    <t>Вибростол</t>
  </si>
  <si>
    <t>Нож раскройный</t>
  </si>
  <si>
    <t>Литейная установка</t>
  </si>
  <si>
    <t>Трансформатор плавильный</t>
  </si>
  <si>
    <t>Кран-балка</t>
  </si>
  <si>
    <t>Барабан голтовочный</t>
  </si>
  <si>
    <t>Ножницы гильотины</t>
  </si>
  <si>
    <t>Сверлильный станок</t>
  </si>
  <si>
    <t>Машинка петельная</t>
  </si>
  <si>
    <t>Пила ленточная</t>
  </si>
  <si>
    <t>Транформаторная подстанция</t>
  </si>
  <si>
    <t>Деревообрабатывающий станок</t>
  </si>
  <si>
    <t>Литейно-механический участок</t>
  </si>
  <si>
    <t>Пилорама Р 63-5Б</t>
  </si>
  <si>
    <t>Полуавтомат сварочный</t>
  </si>
  <si>
    <t>Зубофрезерный полуавтомат</t>
  </si>
  <si>
    <t>Отрезной ленточнопильный станок</t>
  </si>
  <si>
    <t>Пресс гидравлический</t>
  </si>
  <si>
    <t>Радиально-сверлильный станок</t>
  </si>
  <si>
    <t>Станок универсально-заточной</t>
  </si>
  <si>
    <t>Машина швейная</t>
  </si>
  <si>
    <t>Оверлок</t>
  </si>
  <si>
    <t>Сварочный полуавтомат</t>
  </si>
  <si>
    <t>Рама лесопильная тарная</t>
  </si>
  <si>
    <t>Станок деревообраб. фрезерный</t>
  </si>
  <si>
    <t>Станок комбинированный</t>
  </si>
  <si>
    <t>Станок распилочный</t>
  </si>
  <si>
    <t>Строгальный станок</t>
  </si>
  <si>
    <t>Шлифовальный станок</t>
  </si>
  <si>
    <t>Станок агрегатный</t>
  </si>
  <si>
    <t>Линия производства профнастила</t>
  </si>
  <si>
    <t>Листогибочная машина</t>
  </si>
  <si>
    <t>Машина точечной сварки</t>
  </si>
  <si>
    <t>Пресс гибочный</t>
  </si>
  <si>
    <t>Пресс двукривошипный</t>
  </si>
  <si>
    <t>Пресс</t>
  </si>
  <si>
    <t>Станок для производства колючей проволоки</t>
  </si>
  <si>
    <t>Машина для изготовления фуражек</t>
  </si>
  <si>
    <t>Машина петельная</t>
  </si>
  <si>
    <t>Машина пуговичная</t>
  </si>
  <si>
    <t>Машина шнуровязальная</t>
  </si>
  <si>
    <t>Машина раскройная</t>
  </si>
  <si>
    <t>Машина рукавная</t>
  </si>
  <si>
    <t>Стачивающе-обметочная машина</t>
  </si>
  <si>
    <t>Теребильная машина</t>
  </si>
  <si>
    <t>Машина стыковой сварки</t>
  </si>
  <si>
    <t>Подающий механизм</t>
  </si>
  <si>
    <t>Отдел главного механика</t>
  </si>
  <si>
    <t>Монтажно сварочный участок</t>
  </si>
  <si>
    <t>Аппарат ПУРМ-140</t>
  </si>
  <si>
    <t>Вертикально-фрезеный станок</t>
  </si>
  <si>
    <t>Станок вертикально-консольный фрезерный</t>
  </si>
  <si>
    <t>Станок универсально-фрезерный</t>
  </si>
  <si>
    <t>Редукторный участок</t>
  </si>
  <si>
    <t>Станок карусельно фрезерный</t>
  </si>
  <si>
    <t>Участок производства крупы</t>
  </si>
  <si>
    <t>Агрегатный станок</t>
  </si>
  <si>
    <t>Двоильная машина</t>
  </si>
  <si>
    <t>Машина для съемки колодок</t>
  </si>
  <si>
    <t>Гибочное приспособление</t>
  </si>
  <si>
    <t>Машина для обработки обуви</t>
  </si>
  <si>
    <t>Термопистолет</t>
  </si>
  <si>
    <t>Пилорама Р 62</t>
  </si>
  <si>
    <t>Дисковый раскройный нож</t>
  </si>
  <si>
    <t>Обметочная машина(оверлок)</t>
  </si>
  <si>
    <t>Пресс для установки ручной фурнитуры</t>
  </si>
  <si>
    <t>Краеобметочная машина</t>
  </si>
  <si>
    <t>№ п/п</t>
  </si>
  <si>
    <t>Пресс листогибочный</t>
  </si>
  <si>
    <t>Прессножницы комбинированные</t>
  </si>
  <si>
    <t>Машина раскроечная с вертикальным ножом</t>
  </si>
  <si>
    <t>Четырехсторонний станок НДК-5</t>
  </si>
  <si>
    <t>Лесопильная рама Р-63</t>
  </si>
  <si>
    <t>Станок поперечно-строганный</t>
  </si>
  <si>
    <t>Цех металлобработки</t>
  </si>
  <si>
    <t xml:space="preserve">Станок кординатно-расточный, одностоечный </t>
  </si>
  <si>
    <t>Сварочный выпрямитель</t>
  </si>
  <si>
    <t>Станок круглошлифовальный</t>
  </si>
  <si>
    <t>Станок отрезной маятниковый</t>
  </si>
  <si>
    <t xml:space="preserve">Пресс </t>
  </si>
  <si>
    <t>Станок токарно-револьверный</t>
  </si>
  <si>
    <t>Станки токарные</t>
  </si>
  <si>
    <t>Станки сверлильные и расточные</t>
  </si>
  <si>
    <t>Станки шлифовальные</t>
  </si>
  <si>
    <t>Станки фрезерные</t>
  </si>
  <si>
    <t>Станки отрезные</t>
  </si>
  <si>
    <t>Пресса механические</t>
  </si>
  <si>
    <t>Сварочные аппараты</t>
  </si>
  <si>
    <t>Пресса гидравличесие</t>
  </si>
  <si>
    <t>Механический участок</t>
  </si>
  <si>
    <t>Станки полировальные</t>
  </si>
  <si>
    <t>Станки фуговальные</t>
  </si>
  <si>
    <t>Станки строгальные</t>
  </si>
  <si>
    <t>Станки токарные и круглопалочные</t>
  </si>
  <si>
    <t>Станки рейсмусовые</t>
  </si>
  <si>
    <t>Станки сверлильные</t>
  </si>
  <si>
    <t>Станки заточные</t>
  </si>
  <si>
    <t>Полировочный участок</t>
  </si>
  <si>
    <t>Участок пластмасс</t>
  </si>
  <si>
    <t>Оборудование для переработки пластмасс</t>
  </si>
  <si>
    <t>Вертикально-сверлильный станок</t>
  </si>
  <si>
    <t>Станок точечной сварки</t>
  </si>
  <si>
    <t>Стенд восстановления геометрии</t>
  </si>
  <si>
    <t>Молот ковочный</t>
  </si>
  <si>
    <t xml:space="preserve">Станок заточной </t>
  </si>
  <si>
    <t>Токарный станок</t>
  </si>
  <si>
    <t>Заточной станок</t>
  </si>
  <si>
    <t>Фуговальный станок</t>
  </si>
  <si>
    <t>Пилорама ленточная тайга</t>
  </si>
  <si>
    <t>Станок рейсмусовый</t>
  </si>
  <si>
    <t>Станок круглопильный</t>
  </si>
  <si>
    <t>Станок шлифовальный</t>
  </si>
  <si>
    <t>Станок циркулярный</t>
  </si>
  <si>
    <t xml:space="preserve">Станок токарный </t>
  </si>
  <si>
    <t>Дисковая пилорама "Кедр"</t>
  </si>
  <si>
    <t>Пилорама ленточная Т-2М</t>
  </si>
  <si>
    <t>Пилорама Р-65</t>
  </si>
  <si>
    <t>Станок 4х сторонний строгальный</t>
  </si>
  <si>
    <t>Станок вертикально-фрезерный</t>
  </si>
  <si>
    <t>Станок многопильный тайга</t>
  </si>
  <si>
    <t>Станок многопильный СМД-3</t>
  </si>
  <si>
    <t>Фрезерно гравировальный станок</t>
  </si>
  <si>
    <t>Станок фуговальный</t>
  </si>
  <si>
    <t>Учасок металлобработки</t>
  </si>
  <si>
    <t>Станок для изготовления гвоздей</t>
  </si>
  <si>
    <t>Ручной листогибный станок</t>
  </si>
  <si>
    <t>Аппарат контактной сварки</t>
  </si>
  <si>
    <t>Гильотина</t>
  </si>
  <si>
    <t>Станок для изготовления профлиста</t>
  </si>
  <si>
    <t>Теребильный станок</t>
  </si>
  <si>
    <t>Нож раскройный дисковый</t>
  </si>
  <si>
    <t>Стачивающая машина</t>
  </si>
  <si>
    <t>Круглопильный станок</t>
  </si>
  <si>
    <t>Ленточный станок</t>
  </si>
  <si>
    <t>Рейсмусовый станок</t>
  </si>
  <si>
    <t>Сверлильно-пазовый станок</t>
  </si>
  <si>
    <t>Мельница Compact 1002</t>
  </si>
  <si>
    <t>Вертикальный нож</t>
  </si>
  <si>
    <t>Пилорама Р-63</t>
  </si>
  <si>
    <t>Сепаратор</t>
  </si>
  <si>
    <t>Пастеризатор</t>
  </si>
  <si>
    <t>Маслобойка</t>
  </si>
  <si>
    <t>Охладитель сливок</t>
  </si>
  <si>
    <t>Автоклав</t>
  </si>
  <si>
    <t>Устройство загрузочное для автоклава</t>
  </si>
  <si>
    <t>Закатачная машина</t>
  </si>
  <si>
    <t>Варочный котел</t>
  </si>
  <si>
    <t>Линия по переработке гречихи</t>
  </si>
  <si>
    <t>75(консервация)</t>
  </si>
  <si>
    <t>Пресс 100т</t>
  </si>
  <si>
    <t>Пресс 180т</t>
  </si>
  <si>
    <t>Омская область, г. Омск, ул. Энтузиастов 14,  тел 64-21-47</t>
  </si>
  <si>
    <t>Форматно-раскроечный станок</t>
  </si>
  <si>
    <t>Фрезерный станок кромочный</t>
  </si>
  <si>
    <t>Участок железобетонных изделий</t>
  </si>
  <si>
    <t>Машина для спускания краев кожи</t>
  </si>
  <si>
    <t>Электрическая печь</t>
  </si>
  <si>
    <t>Набор гидравлических растяжек</t>
  </si>
  <si>
    <t>Пилорама (консервация)</t>
  </si>
  <si>
    <t xml:space="preserve">Информация о свободных производственных площадях  и незагруженных производственных мощностях в учреждениях УФСИН России по Омской области по состоянию на 31.08.2018 </t>
  </si>
  <si>
    <t>Швейная машина</t>
  </si>
  <si>
    <t>Промышленная швейная машина</t>
  </si>
  <si>
    <t xml:space="preserve">Фрезерный станок 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</si>
</sst>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1" fontId="8" fillId="0" borderId="2" xfId="0" applyNumberFormat="1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1" fontId="4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0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49" fontId="8" fillId="0" borderId="2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2" fontId="9" fillId="0" borderId="3" xfId="0" applyNumberFormat="1" applyFont="1" applyFill="1" applyBorder="1" applyAlignment="1">
      <alignment horizontal="center" vertical="top" wrapText="1"/>
    </xf>
    <xf numFmtId="2" fontId="9" fillId="0" borderId="4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49" fontId="0" fillId="0" borderId="0" xfId="0" applyNumberFormat="1" applyFill="1" applyAlignment="1">
      <alignment vertical="top" wrapText="1"/>
    </xf>
    <xf numFmtId="2" fontId="5" fillId="0" borderId="0" xfId="0" applyNumberFormat="1" applyFont="1" applyFill="1" applyAlignment="1">
      <alignment vertical="top" wrapText="1"/>
    </xf>
    <xf numFmtId="49" fontId="6" fillId="0" borderId="0" xfId="0" applyNumberFormat="1" applyFont="1" applyFill="1" applyBorder="1" applyAlignment="1">
      <alignment vertical="top" wrapText="1"/>
    </xf>
    <xf numFmtId="49" fontId="6" fillId="0" borderId="0" xfId="0" applyNumberFormat="1" applyFont="1" applyFill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wrapText="1"/>
    </xf>
    <xf numFmtId="1" fontId="2" fillId="0" borderId="7" xfId="0" applyNumberFormat="1" applyFont="1" applyFill="1" applyBorder="1" applyAlignment="1">
      <alignment horizontal="center" vertical="top" wrapText="1"/>
    </xf>
    <xf numFmtId="1" fontId="2" fillId="0" borderId="13" xfId="0" applyNumberFormat="1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1" fontId="8" fillId="0" borderId="7" xfId="0" applyNumberFormat="1" applyFont="1" applyFill="1" applyBorder="1" applyAlignment="1">
      <alignment horizontal="center" vertical="top" wrapText="1"/>
    </xf>
    <xf numFmtId="1" fontId="8" fillId="0" borderId="13" xfId="0" applyNumberFormat="1" applyFont="1" applyFill="1" applyBorder="1" applyAlignment="1">
      <alignment horizontal="center" vertical="top" wrapText="1"/>
    </xf>
    <xf numFmtId="1" fontId="8" fillId="0" borderId="15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1" fontId="10" fillId="0" borderId="9" xfId="0" applyNumberFormat="1" applyFont="1" applyFill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vertical="top" wrapText="1"/>
    </xf>
    <xf numFmtId="1" fontId="10" fillId="0" borderId="11" xfId="0" applyNumberFormat="1" applyFont="1" applyFill="1" applyBorder="1" applyAlignment="1">
      <alignment horizontal="center" vertical="top" wrapText="1"/>
    </xf>
    <xf numFmtId="1" fontId="10" fillId="0" borderId="5" xfId="0" applyNumberFormat="1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top" wrapText="1"/>
    </xf>
    <xf numFmtId="1" fontId="10" fillId="0" borderId="2" xfId="0" applyNumberFormat="1" applyFont="1" applyFill="1" applyBorder="1" applyAlignment="1">
      <alignment horizontal="center" vertical="top" wrapText="1"/>
    </xf>
    <xf numFmtId="1" fontId="8" fillId="0" borderId="2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9" fillId="0" borderId="8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55"/>
  <sheetViews>
    <sheetView tabSelected="1" view="pageBreakPreview" zoomScaleSheetLayoutView="55" workbookViewId="0">
      <selection activeCell="K214" sqref="K214:K220"/>
    </sheetView>
  </sheetViews>
  <sheetFormatPr defaultRowHeight="15"/>
  <cols>
    <col min="1" max="1" width="4" style="2" customWidth="1"/>
    <col min="2" max="2" width="8" style="2" customWidth="1"/>
    <col min="3" max="4" width="12.5703125" style="2" customWidth="1"/>
    <col min="5" max="5" width="12.5703125" style="26" customWidth="1"/>
    <col min="6" max="6" width="25.42578125" style="26" customWidth="1"/>
    <col min="7" max="7" width="10.5703125" style="2" customWidth="1"/>
    <col min="8" max="8" width="9.5703125" style="2" customWidth="1"/>
    <col min="9" max="9" width="12.140625" style="2" customWidth="1"/>
    <col min="10" max="10" width="11.42578125" style="2" customWidth="1"/>
    <col min="11" max="11" width="10.42578125" style="2" customWidth="1"/>
    <col min="12" max="13" width="9.140625" style="2"/>
    <col min="14" max="14" width="16.85546875" style="2" customWidth="1"/>
    <col min="15" max="15" width="19.7109375" style="2" customWidth="1"/>
    <col min="16" max="30" width="9.140625" style="2"/>
    <col min="31" max="31" width="24.5703125" style="2" customWidth="1"/>
    <col min="32" max="16384" width="9.140625" style="2"/>
  </cols>
  <sheetData>
    <row r="1" spans="1:31" ht="18.75" customHeight="1">
      <c r="A1" s="51" t="s">
        <v>274</v>
      </c>
      <c r="B1" s="52"/>
      <c r="C1" s="52"/>
      <c r="D1" s="52"/>
      <c r="E1" s="52"/>
      <c r="F1" s="52"/>
      <c r="G1" s="52"/>
      <c r="H1" s="52"/>
      <c r="I1" s="52"/>
      <c r="J1" s="52"/>
      <c r="K1" s="53"/>
      <c r="L1" s="1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</row>
    <row r="2" spans="1:31" ht="15.75" customHeight="1">
      <c r="A2" s="54"/>
      <c r="B2" s="55"/>
      <c r="C2" s="55"/>
      <c r="D2" s="55"/>
      <c r="E2" s="55"/>
      <c r="F2" s="55"/>
      <c r="G2" s="55"/>
      <c r="H2" s="55"/>
      <c r="I2" s="55"/>
      <c r="J2" s="55"/>
      <c r="K2" s="56"/>
      <c r="L2" s="1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1" ht="9.75" customHeight="1">
      <c r="A3" s="54"/>
      <c r="B3" s="55"/>
      <c r="C3" s="55"/>
      <c r="D3" s="55"/>
      <c r="E3" s="55"/>
      <c r="F3" s="55"/>
      <c r="G3" s="55"/>
      <c r="H3" s="55"/>
      <c r="I3" s="55"/>
      <c r="J3" s="55"/>
      <c r="K3" s="56"/>
      <c r="L3" s="1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</row>
    <row r="4" spans="1:31" ht="42" customHeight="1">
      <c r="A4" s="47" t="s">
        <v>182</v>
      </c>
      <c r="B4" s="45" t="s">
        <v>0</v>
      </c>
      <c r="C4" s="45" t="s">
        <v>1</v>
      </c>
      <c r="D4" s="45" t="s">
        <v>2</v>
      </c>
      <c r="E4" s="45" t="s">
        <v>3</v>
      </c>
      <c r="F4" s="45" t="s">
        <v>66</v>
      </c>
      <c r="G4" s="45" t="s">
        <v>57</v>
      </c>
      <c r="H4" s="45" t="s">
        <v>56</v>
      </c>
      <c r="I4" s="45" t="s">
        <v>4</v>
      </c>
      <c r="J4" s="45" t="s">
        <v>5</v>
      </c>
      <c r="K4" s="49"/>
      <c r="L4" s="1"/>
      <c r="M4" s="48"/>
      <c r="N4" s="48"/>
      <c r="O4" s="4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5" customHeight="1">
      <c r="A5" s="47"/>
      <c r="B5" s="45"/>
      <c r="C5" s="45"/>
      <c r="D5" s="45"/>
      <c r="E5" s="45"/>
      <c r="F5" s="45"/>
      <c r="G5" s="45"/>
      <c r="H5" s="45"/>
      <c r="I5" s="45"/>
      <c r="J5" s="45" t="s">
        <v>6</v>
      </c>
      <c r="K5" s="49" t="s">
        <v>7</v>
      </c>
      <c r="L5" s="1"/>
      <c r="M5" s="48"/>
      <c r="N5" s="48"/>
      <c r="O5" s="48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50.25" customHeight="1">
      <c r="A6" s="47"/>
      <c r="B6" s="45"/>
      <c r="C6" s="45"/>
      <c r="D6" s="45"/>
      <c r="E6" s="45"/>
      <c r="F6" s="45"/>
      <c r="G6" s="45"/>
      <c r="H6" s="45"/>
      <c r="I6" s="45"/>
      <c r="J6" s="45"/>
      <c r="K6" s="49"/>
      <c r="L6" s="1"/>
      <c r="M6" s="48"/>
      <c r="N6" s="48"/>
      <c r="O6" s="48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6.5">
      <c r="A7" s="58" t="s">
        <v>8</v>
      </c>
      <c r="B7" s="45" t="s">
        <v>12</v>
      </c>
      <c r="C7" s="45" t="s">
        <v>47</v>
      </c>
      <c r="D7" s="45" t="s">
        <v>48</v>
      </c>
      <c r="E7" s="45" t="s">
        <v>20</v>
      </c>
      <c r="F7" s="3" t="s">
        <v>67</v>
      </c>
      <c r="G7" s="3">
        <v>30</v>
      </c>
      <c r="H7" s="45">
        <v>68</v>
      </c>
      <c r="I7" s="45">
        <v>2789.4</v>
      </c>
      <c r="J7" s="45">
        <v>2789.4</v>
      </c>
      <c r="K7" s="32"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3.5" customHeight="1">
      <c r="A8" s="58"/>
      <c r="B8" s="45"/>
      <c r="C8" s="45"/>
      <c r="D8" s="45"/>
      <c r="E8" s="45"/>
      <c r="F8" s="3" t="s">
        <v>68</v>
      </c>
      <c r="G8" s="3">
        <v>29</v>
      </c>
      <c r="H8" s="45"/>
      <c r="I8" s="45"/>
      <c r="J8" s="45"/>
      <c r="K8" s="3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6.5">
      <c r="A9" s="58"/>
      <c r="B9" s="45"/>
      <c r="C9" s="45"/>
      <c r="D9" s="45"/>
      <c r="E9" s="45"/>
      <c r="F9" s="3" t="s">
        <v>69</v>
      </c>
      <c r="G9" s="3">
        <v>141</v>
      </c>
      <c r="H9" s="45"/>
      <c r="I9" s="45"/>
      <c r="J9" s="45"/>
      <c r="K9" s="3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3.5" customHeight="1">
      <c r="A10" s="58"/>
      <c r="B10" s="45"/>
      <c r="C10" s="45"/>
      <c r="D10" s="45"/>
      <c r="E10" s="45"/>
      <c r="F10" s="3" t="s">
        <v>70</v>
      </c>
      <c r="G10" s="3">
        <v>16</v>
      </c>
      <c r="H10" s="45"/>
      <c r="I10" s="45"/>
      <c r="J10" s="45"/>
      <c r="K10" s="3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25.5">
      <c r="A11" s="58"/>
      <c r="B11" s="45"/>
      <c r="C11" s="45"/>
      <c r="D11" s="45"/>
      <c r="E11" s="45" t="s">
        <v>74</v>
      </c>
      <c r="F11" s="3" t="s">
        <v>71</v>
      </c>
      <c r="G11" s="3">
        <v>1</v>
      </c>
      <c r="H11" s="45">
        <v>100</v>
      </c>
      <c r="I11" s="45">
        <v>213.6</v>
      </c>
      <c r="J11" s="45">
        <v>213.6</v>
      </c>
      <c r="K11" s="32"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6.5">
      <c r="A12" s="58"/>
      <c r="B12" s="45"/>
      <c r="C12" s="45"/>
      <c r="D12" s="45"/>
      <c r="E12" s="45"/>
      <c r="F12" s="3" t="s">
        <v>72</v>
      </c>
      <c r="G12" s="3">
        <v>1</v>
      </c>
      <c r="H12" s="45"/>
      <c r="I12" s="45"/>
      <c r="J12" s="45"/>
      <c r="K12" s="3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4.25" customHeight="1">
      <c r="A13" s="58"/>
      <c r="B13" s="45"/>
      <c r="C13" s="45"/>
      <c r="D13" s="45"/>
      <c r="E13" s="45" t="s">
        <v>31</v>
      </c>
      <c r="F13" s="3" t="s">
        <v>248</v>
      </c>
      <c r="G13" s="3">
        <v>1</v>
      </c>
      <c r="H13" s="45">
        <v>68</v>
      </c>
      <c r="I13" s="45">
        <v>359</v>
      </c>
      <c r="J13" s="45">
        <v>359</v>
      </c>
      <c r="K13" s="32"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6.5">
      <c r="A14" s="58"/>
      <c r="B14" s="45"/>
      <c r="C14" s="45"/>
      <c r="D14" s="45"/>
      <c r="E14" s="45"/>
      <c r="F14" s="3" t="s">
        <v>247</v>
      </c>
      <c r="G14" s="3">
        <v>2</v>
      </c>
      <c r="H14" s="45"/>
      <c r="I14" s="45"/>
      <c r="J14" s="45"/>
      <c r="K14" s="3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6.5">
      <c r="A15" s="58"/>
      <c r="B15" s="45"/>
      <c r="C15" s="45"/>
      <c r="D15" s="45"/>
      <c r="E15" s="45"/>
      <c r="F15" s="3" t="s">
        <v>222</v>
      </c>
      <c r="G15" s="3">
        <v>1</v>
      </c>
      <c r="H15" s="45"/>
      <c r="I15" s="45"/>
      <c r="J15" s="45"/>
      <c r="K15" s="3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3.5" customHeight="1">
      <c r="A16" s="58"/>
      <c r="B16" s="45"/>
      <c r="C16" s="45"/>
      <c r="D16" s="45"/>
      <c r="E16" s="45"/>
      <c r="F16" s="3" t="s">
        <v>249</v>
      </c>
      <c r="G16" s="3">
        <v>1</v>
      </c>
      <c r="H16" s="45"/>
      <c r="I16" s="45"/>
      <c r="J16" s="45"/>
      <c r="K16" s="3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 customHeight="1">
      <c r="A17" s="58"/>
      <c r="B17" s="45"/>
      <c r="C17" s="45"/>
      <c r="D17" s="45"/>
      <c r="E17" s="45"/>
      <c r="F17" s="3" t="s">
        <v>111</v>
      </c>
      <c r="G17" s="3">
        <v>2</v>
      </c>
      <c r="H17" s="45"/>
      <c r="I17" s="45"/>
      <c r="J17" s="45"/>
      <c r="K17" s="3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6.5">
      <c r="A18" s="58"/>
      <c r="B18" s="45"/>
      <c r="C18" s="45"/>
      <c r="D18" s="45"/>
      <c r="E18" s="45"/>
      <c r="F18" s="3" t="s">
        <v>250</v>
      </c>
      <c r="G18" s="3">
        <v>2</v>
      </c>
      <c r="H18" s="45"/>
      <c r="I18" s="45"/>
      <c r="J18" s="45"/>
      <c r="K18" s="3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6.5">
      <c r="A19" s="58"/>
      <c r="B19" s="45"/>
      <c r="C19" s="45"/>
      <c r="D19" s="45"/>
      <c r="E19" s="46" t="s">
        <v>73</v>
      </c>
      <c r="F19" s="3" t="s">
        <v>220</v>
      </c>
      <c r="G19" s="3">
        <v>2</v>
      </c>
      <c r="H19" s="45">
        <v>66</v>
      </c>
      <c r="I19" s="46">
        <v>155.25</v>
      </c>
      <c r="J19" s="46">
        <v>155.25</v>
      </c>
      <c r="K19" s="32"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6.5">
      <c r="A20" s="58"/>
      <c r="B20" s="45"/>
      <c r="C20" s="45"/>
      <c r="D20" s="45"/>
      <c r="E20" s="46"/>
      <c r="F20" s="3" t="s">
        <v>122</v>
      </c>
      <c r="G20" s="3">
        <v>2</v>
      </c>
      <c r="H20" s="45"/>
      <c r="I20" s="46"/>
      <c r="J20" s="46"/>
      <c r="K20" s="3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6.5">
      <c r="A21" s="58"/>
      <c r="B21" s="45"/>
      <c r="C21" s="45"/>
      <c r="D21" s="45"/>
      <c r="E21" s="46"/>
      <c r="F21" s="3" t="s">
        <v>111</v>
      </c>
      <c r="G21" s="3">
        <v>1</v>
      </c>
      <c r="H21" s="45"/>
      <c r="I21" s="46"/>
      <c r="J21" s="46"/>
      <c r="K21" s="3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4.25" customHeight="1">
      <c r="A22" s="58"/>
      <c r="B22" s="45"/>
      <c r="C22" s="45"/>
      <c r="D22" s="45"/>
      <c r="E22" s="5" t="s">
        <v>9</v>
      </c>
      <c r="F22" s="5"/>
      <c r="G22" s="5">
        <f>SUM(G7:G21)</f>
        <v>232</v>
      </c>
      <c r="H22" s="6">
        <f>AVERAGE(H7:H21)</f>
        <v>75.5</v>
      </c>
      <c r="I22" s="16">
        <f>SUM(I7:I21)</f>
        <v>3517.25</v>
      </c>
      <c r="J22" s="16">
        <f>SUM(J7:J21)</f>
        <v>3517.25</v>
      </c>
      <c r="K22" s="7">
        <f>SUM(K7:K21)</f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4.25" customHeight="1">
      <c r="A23" s="58" t="s">
        <v>10</v>
      </c>
      <c r="B23" s="45" t="s">
        <v>13</v>
      </c>
      <c r="C23" s="46" t="s">
        <v>266</v>
      </c>
      <c r="D23" s="45" t="s">
        <v>48</v>
      </c>
      <c r="E23" s="45" t="s">
        <v>38</v>
      </c>
      <c r="F23" s="3" t="s">
        <v>183</v>
      </c>
      <c r="G23" s="3">
        <v>1</v>
      </c>
      <c r="H23" s="45">
        <v>66</v>
      </c>
      <c r="I23" s="45">
        <v>4690</v>
      </c>
      <c r="J23" s="45">
        <v>4690</v>
      </c>
      <c r="K23" s="32"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25.5">
      <c r="A24" s="58"/>
      <c r="B24" s="45"/>
      <c r="C24" s="46"/>
      <c r="D24" s="45"/>
      <c r="E24" s="45"/>
      <c r="F24" s="3" t="s">
        <v>184</v>
      </c>
      <c r="G24" s="3">
        <v>2</v>
      </c>
      <c r="H24" s="45"/>
      <c r="I24" s="45"/>
      <c r="J24" s="45"/>
      <c r="K24" s="3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1.25" customHeight="1">
      <c r="A25" s="58"/>
      <c r="B25" s="45"/>
      <c r="C25" s="46"/>
      <c r="D25" s="45"/>
      <c r="E25" s="45"/>
      <c r="F25" s="3" t="s">
        <v>264</v>
      </c>
      <c r="G25" s="3">
        <v>1</v>
      </c>
      <c r="H25" s="45"/>
      <c r="I25" s="45"/>
      <c r="J25" s="45"/>
      <c r="K25" s="3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25.5">
      <c r="A26" s="58"/>
      <c r="B26" s="45"/>
      <c r="C26" s="46"/>
      <c r="D26" s="45"/>
      <c r="E26" s="45"/>
      <c r="F26" s="3" t="s">
        <v>185</v>
      </c>
      <c r="G26" s="3">
        <v>1</v>
      </c>
      <c r="H26" s="45"/>
      <c r="I26" s="45"/>
      <c r="J26" s="45"/>
      <c r="K26" s="3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25.5">
      <c r="A27" s="58"/>
      <c r="B27" s="45"/>
      <c r="C27" s="46"/>
      <c r="D27" s="45"/>
      <c r="E27" s="45"/>
      <c r="F27" s="3" t="s">
        <v>89</v>
      </c>
      <c r="G27" s="3">
        <v>3</v>
      </c>
      <c r="H27" s="45"/>
      <c r="I27" s="45"/>
      <c r="J27" s="45"/>
      <c r="K27" s="3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6.5">
      <c r="A28" s="58"/>
      <c r="B28" s="45"/>
      <c r="C28" s="46"/>
      <c r="D28" s="45"/>
      <c r="E28" s="36" t="s">
        <v>20</v>
      </c>
      <c r="F28" s="3" t="s">
        <v>136</v>
      </c>
      <c r="G28" s="3">
        <v>1</v>
      </c>
      <c r="H28" s="36">
        <v>90</v>
      </c>
      <c r="I28" s="36">
        <v>400</v>
      </c>
      <c r="J28" s="36">
        <v>400</v>
      </c>
      <c r="K28" s="33"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25.5">
      <c r="A29" s="58"/>
      <c r="B29" s="45"/>
      <c r="C29" s="46"/>
      <c r="D29" s="45"/>
      <c r="E29" s="37"/>
      <c r="F29" s="3" t="s">
        <v>276</v>
      </c>
      <c r="G29" s="3">
        <v>1</v>
      </c>
      <c r="H29" s="37"/>
      <c r="I29" s="37"/>
      <c r="J29" s="37"/>
      <c r="K29" s="3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6.5">
      <c r="A30" s="58"/>
      <c r="B30" s="45"/>
      <c r="C30" s="46"/>
      <c r="D30" s="45"/>
      <c r="E30" s="68"/>
      <c r="F30" s="3" t="s">
        <v>275</v>
      </c>
      <c r="G30" s="3">
        <v>17</v>
      </c>
      <c r="H30" s="68"/>
      <c r="I30" s="68"/>
      <c r="J30" s="68"/>
      <c r="K30" s="3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25.5">
      <c r="A31" s="58"/>
      <c r="B31" s="45"/>
      <c r="C31" s="46"/>
      <c r="D31" s="45"/>
      <c r="E31" s="45" t="s">
        <v>31</v>
      </c>
      <c r="F31" s="3" t="s">
        <v>186</v>
      </c>
      <c r="G31" s="3">
        <v>1</v>
      </c>
      <c r="H31" s="45">
        <v>69</v>
      </c>
      <c r="I31" s="45">
        <v>1062</v>
      </c>
      <c r="J31" s="45">
        <v>1062</v>
      </c>
      <c r="K31" s="32"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6.5">
      <c r="A32" s="58"/>
      <c r="B32" s="45"/>
      <c r="C32" s="46"/>
      <c r="D32" s="45"/>
      <c r="E32" s="45"/>
      <c r="F32" s="3" t="s">
        <v>187</v>
      </c>
      <c r="G32" s="3">
        <v>1</v>
      </c>
      <c r="H32" s="45"/>
      <c r="I32" s="45"/>
      <c r="J32" s="45"/>
      <c r="K32" s="3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.75" customHeight="1">
      <c r="A33" s="58"/>
      <c r="B33" s="45"/>
      <c r="C33" s="46"/>
      <c r="D33" s="45"/>
      <c r="E33" s="45"/>
      <c r="F33" s="3" t="s">
        <v>188</v>
      </c>
      <c r="G33" s="3">
        <v>1</v>
      </c>
      <c r="H33" s="45"/>
      <c r="I33" s="45"/>
      <c r="J33" s="45"/>
      <c r="K33" s="3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4.25" customHeight="1">
      <c r="A34" s="58"/>
      <c r="B34" s="45"/>
      <c r="C34" s="46"/>
      <c r="D34" s="45"/>
      <c r="E34" s="45"/>
      <c r="F34" s="3" t="s">
        <v>227</v>
      </c>
      <c r="G34" s="3">
        <v>1</v>
      </c>
      <c r="H34" s="45"/>
      <c r="I34" s="45"/>
      <c r="J34" s="45"/>
      <c r="K34" s="3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4.25" customHeight="1">
      <c r="A35" s="58"/>
      <c r="B35" s="45"/>
      <c r="C35" s="46"/>
      <c r="D35" s="45"/>
      <c r="E35" s="45"/>
      <c r="F35" s="3" t="s">
        <v>88</v>
      </c>
      <c r="G35" s="3">
        <v>1</v>
      </c>
      <c r="H35" s="45"/>
      <c r="I35" s="45"/>
      <c r="J35" s="45"/>
      <c r="K35" s="3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25.5">
      <c r="A36" s="58"/>
      <c r="B36" s="45"/>
      <c r="C36" s="46"/>
      <c r="D36" s="45"/>
      <c r="E36" s="45"/>
      <c r="F36" s="3" t="s">
        <v>139</v>
      </c>
      <c r="G36" s="3">
        <v>3</v>
      </c>
      <c r="H36" s="45"/>
      <c r="I36" s="45"/>
      <c r="J36" s="45"/>
      <c r="K36" s="3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25.5" customHeight="1">
      <c r="A37" s="58"/>
      <c r="B37" s="45"/>
      <c r="C37" s="46"/>
      <c r="D37" s="45"/>
      <c r="E37" s="45" t="s">
        <v>189</v>
      </c>
      <c r="F37" s="3" t="s">
        <v>190</v>
      </c>
      <c r="G37" s="3">
        <v>1</v>
      </c>
      <c r="H37" s="45">
        <v>66</v>
      </c>
      <c r="I37" s="45">
        <v>2160</v>
      </c>
      <c r="J37" s="45">
        <v>2160</v>
      </c>
      <c r="K37" s="32"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6.5">
      <c r="A38" s="58"/>
      <c r="B38" s="45"/>
      <c r="C38" s="46"/>
      <c r="D38" s="45"/>
      <c r="E38" s="45"/>
      <c r="F38" s="3" t="s">
        <v>191</v>
      </c>
      <c r="G38" s="3">
        <v>2</v>
      </c>
      <c r="H38" s="45"/>
      <c r="I38" s="45"/>
      <c r="J38" s="45"/>
      <c r="K38" s="3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6.5">
      <c r="A39" s="58"/>
      <c r="B39" s="45"/>
      <c r="C39" s="46"/>
      <c r="D39" s="45"/>
      <c r="E39" s="45"/>
      <c r="F39" s="3" t="s">
        <v>87</v>
      </c>
      <c r="G39" s="3">
        <v>7</v>
      </c>
      <c r="H39" s="45"/>
      <c r="I39" s="45"/>
      <c r="J39" s="45"/>
      <c r="K39" s="3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6.5">
      <c r="A40" s="58"/>
      <c r="B40" s="45"/>
      <c r="C40" s="46"/>
      <c r="D40" s="45"/>
      <c r="E40" s="45"/>
      <c r="F40" s="3" t="s">
        <v>192</v>
      </c>
      <c r="G40" s="3">
        <v>1</v>
      </c>
      <c r="H40" s="45"/>
      <c r="I40" s="45"/>
      <c r="J40" s="45"/>
      <c r="K40" s="3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6.5">
      <c r="A41" s="58"/>
      <c r="B41" s="45"/>
      <c r="C41" s="46"/>
      <c r="D41" s="45"/>
      <c r="E41" s="45"/>
      <c r="F41" s="3" t="s">
        <v>90</v>
      </c>
      <c r="G41" s="3">
        <v>4</v>
      </c>
      <c r="H41" s="45"/>
      <c r="I41" s="45"/>
      <c r="J41" s="45"/>
      <c r="K41" s="3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6.5">
      <c r="A42" s="58"/>
      <c r="B42" s="45"/>
      <c r="C42" s="46"/>
      <c r="D42" s="45"/>
      <c r="E42" s="45"/>
      <c r="F42" s="3" t="s">
        <v>265</v>
      </c>
      <c r="G42" s="3">
        <v>3</v>
      </c>
      <c r="H42" s="45"/>
      <c r="I42" s="45"/>
      <c r="J42" s="45"/>
      <c r="K42" s="3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6.5">
      <c r="A43" s="58"/>
      <c r="B43" s="45"/>
      <c r="C43" s="46"/>
      <c r="D43" s="45"/>
      <c r="E43" s="45"/>
      <c r="F43" s="3" t="s">
        <v>101</v>
      </c>
      <c r="G43" s="3">
        <v>1</v>
      </c>
      <c r="H43" s="45"/>
      <c r="I43" s="45"/>
      <c r="J43" s="45"/>
      <c r="K43" s="3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" customHeight="1">
      <c r="A44" s="58"/>
      <c r="B44" s="45"/>
      <c r="C44" s="46"/>
      <c r="D44" s="45"/>
      <c r="E44" s="45"/>
      <c r="F44" s="3" t="s">
        <v>193</v>
      </c>
      <c r="G44" s="3">
        <v>1</v>
      </c>
      <c r="H44" s="45"/>
      <c r="I44" s="45"/>
      <c r="J44" s="45"/>
      <c r="K44" s="3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.75" customHeight="1">
      <c r="A45" s="58"/>
      <c r="B45" s="45"/>
      <c r="C45" s="46"/>
      <c r="D45" s="45"/>
      <c r="E45" s="45"/>
      <c r="F45" s="3" t="s">
        <v>195</v>
      </c>
      <c r="G45" s="3">
        <v>1</v>
      </c>
      <c r="H45" s="45"/>
      <c r="I45" s="45"/>
      <c r="J45" s="45"/>
      <c r="K45" s="3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4.25" customHeight="1">
      <c r="A46" s="58"/>
      <c r="B46" s="45"/>
      <c r="C46" s="46"/>
      <c r="D46" s="45"/>
      <c r="E46" s="45" t="s">
        <v>35</v>
      </c>
      <c r="F46" s="4" t="s">
        <v>191</v>
      </c>
      <c r="G46" s="3">
        <v>2</v>
      </c>
      <c r="H46" s="45">
        <v>80</v>
      </c>
      <c r="I46" s="45">
        <v>1480</v>
      </c>
      <c r="J46" s="45">
        <v>1480</v>
      </c>
      <c r="K46" s="32">
        <v>0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3.5" customHeight="1">
      <c r="A47" s="58"/>
      <c r="B47" s="45"/>
      <c r="C47" s="46"/>
      <c r="D47" s="45"/>
      <c r="E47" s="45"/>
      <c r="F47" s="4" t="s">
        <v>110</v>
      </c>
      <c r="G47" s="3">
        <v>2</v>
      </c>
      <c r="H47" s="45"/>
      <c r="I47" s="45"/>
      <c r="J47" s="45"/>
      <c r="K47" s="3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4.25" customHeight="1">
      <c r="A48" s="58"/>
      <c r="B48" s="45"/>
      <c r="C48" s="46"/>
      <c r="D48" s="45"/>
      <c r="E48" s="45"/>
      <c r="F48" s="3" t="s">
        <v>87</v>
      </c>
      <c r="G48" s="3">
        <v>1</v>
      </c>
      <c r="H48" s="45"/>
      <c r="I48" s="45"/>
      <c r="J48" s="45"/>
      <c r="K48" s="3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253" ht="27" customHeight="1">
      <c r="A49" s="58"/>
      <c r="B49" s="45"/>
      <c r="C49" s="46"/>
      <c r="D49" s="45"/>
      <c r="E49" s="45" t="s">
        <v>19</v>
      </c>
      <c r="F49" s="3" t="s">
        <v>89</v>
      </c>
      <c r="G49" s="3">
        <v>1</v>
      </c>
      <c r="H49" s="45">
        <v>58</v>
      </c>
      <c r="I49" s="45">
        <v>1300</v>
      </c>
      <c r="J49" s="45">
        <v>1300</v>
      </c>
      <c r="K49" s="32">
        <v>0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253" s="18" customFormat="1" ht="16.5">
      <c r="A50" s="58"/>
      <c r="B50" s="45"/>
      <c r="C50" s="46"/>
      <c r="D50" s="45"/>
      <c r="E50" s="45"/>
      <c r="F50" s="3" t="s">
        <v>137</v>
      </c>
      <c r="G50" s="3">
        <v>1</v>
      </c>
      <c r="H50" s="45"/>
      <c r="I50" s="45"/>
      <c r="J50" s="45"/>
      <c r="K50" s="32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1:253" ht="14.25" customHeight="1">
      <c r="A51" s="58"/>
      <c r="B51" s="45"/>
      <c r="C51" s="46"/>
      <c r="D51" s="45"/>
      <c r="E51" s="5" t="s">
        <v>9</v>
      </c>
      <c r="F51" s="5"/>
      <c r="G51" s="5">
        <f>SUM(G23:G50)</f>
        <v>63</v>
      </c>
      <c r="H51" s="6">
        <f>(H49+H46+H37+H31+H28+H23)/6</f>
        <v>71.5</v>
      </c>
      <c r="I51" s="8">
        <f>SUM(I23:I50)</f>
        <v>11092</v>
      </c>
      <c r="J51" s="8">
        <f>SUM(J23:J50)</f>
        <v>11092</v>
      </c>
      <c r="K51" s="7">
        <f>SUM(K23:K50)</f>
        <v>0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253" ht="15" customHeight="1">
      <c r="A52" s="58">
        <v>3</v>
      </c>
      <c r="B52" s="45" t="s">
        <v>14</v>
      </c>
      <c r="C52" s="46" t="s">
        <v>50</v>
      </c>
      <c r="D52" s="45" t="s">
        <v>49</v>
      </c>
      <c r="E52" s="59" t="s">
        <v>20</v>
      </c>
      <c r="F52" s="9" t="s">
        <v>75</v>
      </c>
      <c r="G52" s="9">
        <v>17</v>
      </c>
      <c r="H52" s="59">
        <v>68</v>
      </c>
      <c r="I52" s="59">
        <v>485.7</v>
      </c>
      <c r="J52" s="59">
        <v>485.7</v>
      </c>
      <c r="K52" s="60">
        <v>0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253" ht="15.75" customHeight="1">
      <c r="A53" s="58"/>
      <c r="B53" s="45"/>
      <c r="C53" s="46"/>
      <c r="D53" s="45"/>
      <c r="E53" s="59"/>
      <c r="F53" s="9" t="s">
        <v>76</v>
      </c>
      <c r="G53" s="9">
        <v>2</v>
      </c>
      <c r="H53" s="59"/>
      <c r="I53" s="59"/>
      <c r="J53" s="59"/>
      <c r="K53" s="60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253" ht="16.5" customHeight="1">
      <c r="A54" s="58"/>
      <c r="B54" s="45"/>
      <c r="C54" s="46"/>
      <c r="D54" s="45"/>
      <c r="E54" s="59"/>
      <c r="F54" s="9" t="s">
        <v>77</v>
      </c>
      <c r="G54" s="9">
        <v>1</v>
      </c>
      <c r="H54" s="59"/>
      <c r="I54" s="59"/>
      <c r="J54" s="59"/>
      <c r="K54" s="60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253" ht="15.75" customHeight="1">
      <c r="A55" s="58"/>
      <c r="B55" s="45"/>
      <c r="C55" s="46"/>
      <c r="D55" s="45"/>
      <c r="E55" s="59"/>
      <c r="F55" s="9" t="s">
        <v>78</v>
      </c>
      <c r="G55" s="9">
        <v>1</v>
      </c>
      <c r="H55" s="59"/>
      <c r="I55" s="59"/>
      <c r="J55" s="59"/>
      <c r="K55" s="60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253" ht="14.25" customHeight="1">
      <c r="A56" s="58"/>
      <c r="B56" s="45"/>
      <c r="C56" s="46"/>
      <c r="D56" s="45"/>
      <c r="E56" s="59"/>
      <c r="F56" s="9" t="s">
        <v>136</v>
      </c>
      <c r="G56" s="9">
        <v>2</v>
      </c>
      <c r="H56" s="59"/>
      <c r="I56" s="59"/>
      <c r="J56" s="59"/>
      <c r="K56" s="60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253" s="18" customFormat="1" ht="18" customHeight="1">
      <c r="A57" s="58"/>
      <c r="B57" s="45"/>
      <c r="C57" s="46"/>
      <c r="D57" s="45"/>
      <c r="E57" s="59" t="s">
        <v>79</v>
      </c>
      <c r="F57" s="9" t="s">
        <v>80</v>
      </c>
      <c r="G57" s="9">
        <v>3</v>
      </c>
      <c r="H57" s="59">
        <v>89</v>
      </c>
      <c r="I57" s="59">
        <v>805.8</v>
      </c>
      <c r="J57" s="59">
        <v>805.8</v>
      </c>
      <c r="K57" s="60">
        <v>0</v>
      </c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1:253" s="18" customFormat="1" ht="15.75" customHeight="1">
      <c r="A58" s="58"/>
      <c r="B58" s="45"/>
      <c r="C58" s="46"/>
      <c r="D58" s="45"/>
      <c r="E58" s="59"/>
      <c r="F58" s="9" t="s">
        <v>81</v>
      </c>
      <c r="G58" s="9">
        <v>10</v>
      </c>
      <c r="H58" s="59"/>
      <c r="I58" s="59"/>
      <c r="J58" s="59"/>
      <c r="K58" s="60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1:253" s="18" customFormat="1" ht="15.75" customHeight="1">
      <c r="A59" s="58"/>
      <c r="B59" s="45"/>
      <c r="C59" s="46"/>
      <c r="D59" s="45"/>
      <c r="E59" s="59"/>
      <c r="F59" s="9" t="s">
        <v>82</v>
      </c>
      <c r="G59" s="9">
        <v>4</v>
      </c>
      <c r="H59" s="59"/>
      <c r="I59" s="59"/>
      <c r="J59" s="59"/>
      <c r="K59" s="60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1:253" s="18" customFormat="1" ht="25.5" customHeight="1">
      <c r="A60" s="58"/>
      <c r="B60" s="45"/>
      <c r="C60" s="46"/>
      <c r="D60" s="45"/>
      <c r="E60" s="59"/>
      <c r="F60" s="9" t="s">
        <v>83</v>
      </c>
      <c r="G60" s="9">
        <v>1</v>
      </c>
      <c r="H60" s="59"/>
      <c r="I60" s="59"/>
      <c r="J60" s="59"/>
      <c r="K60" s="60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1:253" s="18" customFormat="1" ht="14.25" customHeight="1">
      <c r="A61" s="58"/>
      <c r="B61" s="45"/>
      <c r="C61" s="46"/>
      <c r="D61" s="45"/>
      <c r="E61" s="59"/>
      <c r="F61" s="9" t="s">
        <v>84</v>
      </c>
      <c r="G61" s="9">
        <v>4</v>
      </c>
      <c r="H61" s="59"/>
      <c r="I61" s="59"/>
      <c r="J61" s="59"/>
      <c r="K61" s="60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1:253" s="18" customFormat="1" ht="16.5" customHeight="1">
      <c r="A62" s="58"/>
      <c r="B62" s="45"/>
      <c r="C62" s="46"/>
      <c r="D62" s="45"/>
      <c r="E62" s="59" t="s">
        <v>54</v>
      </c>
      <c r="F62" s="9" t="s">
        <v>85</v>
      </c>
      <c r="G62" s="9">
        <v>1</v>
      </c>
      <c r="H62" s="59">
        <v>64</v>
      </c>
      <c r="I62" s="59">
        <v>2786.7</v>
      </c>
      <c r="J62" s="59">
        <v>2786.7</v>
      </c>
      <c r="K62" s="60">
        <v>0</v>
      </c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</row>
    <row r="63" spans="1:253" s="18" customFormat="1" ht="16.5">
      <c r="A63" s="58"/>
      <c r="B63" s="45"/>
      <c r="C63" s="46"/>
      <c r="D63" s="45"/>
      <c r="E63" s="59"/>
      <c r="F63" s="9" t="s">
        <v>86</v>
      </c>
      <c r="G63" s="9">
        <v>1</v>
      </c>
      <c r="H63" s="59"/>
      <c r="I63" s="59"/>
      <c r="J63" s="59"/>
      <c r="K63" s="60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</row>
    <row r="64" spans="1:253" s="18" customFormat="1" ht="16.5">
      <c r="A64" s="58"/>
      <c r="B64" s="45"/>
      <c r="C64" s="46"/>
      <c r="D64" s="45"/>
      <c r="E64" s="59" t="s">
        <v>127</v>
      </c>
      <c r="F64" s="9" t="s">
        <v>87</v>
      </c>
      <c r="G64" s="9">
        <v>3</v>
      </c>
      <c r="H64" s="59">
        <v>67</v>
      </c>
      <c r="I64" s="59">
        <v>3071.64</v>
      </c>
      <c r="J64" s="59">
        <v>3071.64</v>
      </c>
      <c r="K64" s="60">
        <v>0</v>
      </c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</row>
    <row r="65" spans="1:253" s="18" customFormat="1" ht="16.5">
      <c r="A65" s="58"/>
      <c r="B65" s="45"/>
      <c r="C65" s="46"/>
      <c r="D65" s="45"/>
      <c r="E65" s="59"/>
      <c r="F65" s="9" t="s">
        <v>88</v>
      </c>
      <c r="G65" s="9">
        <v>2</v>
      </c>
      <c r="H65" s="59"/>
      <c r="I65" s="59"/>
      <c r="J65" s="59"/>
      <c r="K65" s="60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</row>
    <row r="66" spans="1:253" s="18" customFormat="1" ht="25.5">
      <c r="A66" s="58"/>
      <c r="B66" s="45"/>
      <c r="C66" s="46"/>
      <c r="D66" s="45"/>
      <c r="E66" s="59"/>
      <c r="F66" s="9" t="s">
        <v>89</v>
      </c>
      <c r="G66" s="9">
        <v>5</v>
      </c>
      <c r="H66" s="59"/>
      <c r="I66" s="59"/>
      <c r="J66" s="59"/>
      <c r="K66" s="60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</row>
    <row r="67" spans="1:253" s="18" customFormat="1" ht="16.5">
      <c r="A67" s="58"/>
      <c r="B67" s="45"/>
      <c r="C67" s="46"/>
      <c r="D67" s="45"/>
      <c r="E67" s="59"/>
      <c r="F67" s="9" t="s">
        <v>90</v>
      </c>
      <c r="G67" s="9">
        <v>2</v>
      </c>
      <c r="H67" s="59"/>
      <c r="I67" s="59"/>
      <c r="J67" s="59"/>
      <c r="K67" s="60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</row>
    <row r="68" spans="1:253" s="18" customFormat="1" ht="25.5">
      <c r="A68" s="58"/>
      <c r="B68" s="45"/>
      <c r="C68" s="46"/>
      <c r="D68" s="45"/>
      <c r="E68" s="59"/>
      <c r="F68" s="9" t="s">
        <v>91</v>
      </c>
      <c r="G68" s="9">
        <v>1</v>
      </c>
      <c r="H68" s="59"/>
      <c r="I68" s="59"/>
      <c r="J68" s="59"/>
      <c r="K68" s="60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</row>
    <row r="69" spans="1:253" s="18" customFormat="1" ht="16.5">
      <c r="A69" s="58"/>
      <c r="B69" s="45"/>
      <c r="C69" s="46"/>
      <c r="D69" s="45"/>
      <c r="E69" s="59"/>
      <c r="F69" s="9" t="s">
        <v>92</v>
      </c>
      <c r="G69" s="9">
        <v>1</v>
      </c>
      <c r="H69" s="59"/>
      <c r="I69" s="59"/>
      <c r="J69" s="59"/>
      <c r="K69" s="60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</row>
    <row r="70" spans="1:253" s="18" customFormat="1" ht="16.5">
      <c r="A70" s="58"/>
      <c r="B70" s="45"/>
      <c r="C70" s="46"/>
      <c r="D70" s="45"/>
      <c r="E70" s="59"/>
      <c r="F70" s="9" t="s">
        <v>93</v>
      </c>
      <c r="G70" s="9">
        <v>1</v>
      </c>
      <c r="H70" s="59"/>
      <c r="I70" s="59"/>
      <c r="J70" s="59"/>
      <c r="K70" s="60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</row>
    <row r="71" spans="1:253" s="18" customFormat="1" ht="16.5">
      <c r="A71" s="58"/>
      <c r="B71" s="45"/>
      <c r="C71" s="46"/>
      <c r="D71" s="45"/>
      <c r="E71" s="59"/>
      <c r="F71" s="9" t="s">
        <v>94</v>
      </c>
      <c r="G71" s="9">
        <v>1</v>
      </c>
      <c r="H71" s="59"/>
      <c r="I71" s="59"/>
      <c r="J71" s="59"/>
      <c r="K71" s="60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</row>
    <row r="72" spans="1:253" s="18" customFormat="1" ht="16.5">
      <c r="A72" s="58"/>
      <c r="B72" s="45"/>
      <c r="C72" s="46"/>
      <c r="D72" s="45"/>
      <c r="E72" s="59"/>
      <c r="F72" s="9" t="s">
        <v>95</v>
      </c>
      <c r="G72" s="9">
        <v>1</v>
      </c>
      <c r="H72" s="59"/>
      <c r="I72" s="59"/>
      <c r="J72" s="59"/>
      <c r="K72" s="60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</row>
    <row r="73" spans="1:253" s="18" customFormat="1" ht="16.5">
      <c r="A73" s="58"/>
      <c r="B73" s="45"/>
      <c r="C73" s="46"/>
      <c r="D73" s="45"/>
      <c r="E73" s="59"/>
      <c r="F73" s="9" t="s">
        <v>96</v>
      </c>
      <c r="G73" s="9">
        <v>1</v>
      </c>
      <c r="H73" s="59"/>
      <c r="I73" s="59"/>
      <c r="J73" s="59"/>
      <c r="K73" s="60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</row>
    <row r="74" spans="1:253" s="18" customFormat="1" ht="16.5">
      <c r="A74" s="58"/>
      <c r="B74" s="45"/>
      <c r="C74" s="46"/>
      <c r="D74" s="45"/>
      <c r="E74" s="59"/>
      <c r="F74" s="9" t="s">
        <v>97</v>
      </c>
      <c r="G74" s="9">
        <v>1</v>
      </c>
      <c r="H74" s="59"/>
      <c r="I74" s="59"/>
      <c r="J74" s="59"/>
      <c r="K74" s="60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</row>
    <row r="75" spans="1:253" s="18" customFormat="1" ht="16.5">
      <c r="A75" s="58"/>
      <c r="B75" s="45"/>
      <c r="C75" s="46"/>
      <c r="D75" s="45"/>
      <c r="E75" s="59"/>
      <c r="F75" s="9" t="s">
        <v>98</v>
      </c>
      <c r="G75" s="9">
        <v>9</v>
      </c>
      <c r="H75" s="59"/>
      <c r="I75" s="59"/>
      <c r="J75" s="59"/>
      <c r="K75" s="60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</row>
    <row r="76" spans="1:253" s="18" customFormat="1" ht="16.5">
      <c r="A76" s="58"/>
      <c r="B76" s="45"/>
      <c r="C76" s="46"/>
      <c r="D76" s="45"/>
      <c r="E76" s="59"/>
      <c r="F76" s="9" t="s">
        <v>99</v>
      </c>
      <c r="G76" s="9">
        <v>1</v>
      </c>
      <c r="H76" s="59"/>
      <c r="I76" s="59"/>
      <c r="J76" s="59"/>
      <c r="K76" s="60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</row>
    <row r="77" spans="1:253" s="18" customFormat="1" ht="16.5">
      <c r="A77" s="58"/>
      <c r="B77" s="45"/>
      <c r="C77" s="46"/>
      <c r="D77" s="45"/>
      <c r="E77" s="59"/>
      <c r="F77" s="9" t="s">
        <v>100</v>
      </c>
      <c r="G77" s="9">
        <v>1</v>
      </c>
      <c r="H77" s="59"/>
      <c r="I77" s="59"/>
      <c r="J77" s="59"/>
      <c r="K77" s="60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</row>
    <row r="78" spans="1:253" s="18" customFormat="1" ht="16.5">
      <c r="A78" s="58"/>
      <c r="B78" s="45"/>
      <c r="C78" s="46"/>
      <c r="D78" s="45"/>
      <c r="E78" s="59"/>
      <c r="F78" s="9" t="s">
        <v>101</v>
      </c>
      <c r="G78" s="9">
        <v>1</v>
      </c>
      <c r="H78" s="59"/>
      <c r="I78" s="59"/>
      <c r="J78" s="59"/>
      <c r="K78" s="60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</row>
    <row r="79" spans="1:253" s="18" customFormat="1" ht="25.5" customHeight="1">
      <c r="A79" s="58"/>
      <c r="B79" s="45"/>
      <c r="C79" s="46"/>
      <c r="D79" s="45"/>
      <c r="E79" s="59" t="s">
        <v>102</v>
      </c>
      <c r="F79" s="9" t="s">
        <v>103</v>
      </c>
      <c r="G79" s="9">
        <v>1</v>
      </c>
      <c r="H79" s="59">
        <v>76</v>
      </c>
      <c r="I79" s="59">
        <v>550.05999999999995</v>
      </c>
      <c r="J79" s="59">
        <v>550.05999999999995</v>
      </c>
      <c r="K79" s="60">
        <v>0</v>
      </c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  <c r="IS79" s="20"/>
    </row>
    <row r="80" spans="1:253" s="18" customFormat="1" ht="16.5">
      <c r="A80" s="58"/>
      <c r="B80" s="45"/>
      <c r="C80" s="46"/>
      <c r="D80" s="45"/>
      <c r="E80" s="59"/>
      <c r="F80" s="9" t="s">
        <v>104</v>
      </c>
      <c r="G80" s="9">
        <v>1</v>
      </c>
      <c r="H80" s="59"/>
      <c r="I80" s="59"/>
      <c r="J80" s="59"/>
      <c r="K80" s="60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</row>
    <row r="81" spans="1:253" s="18" customFormat="1" ht="16.5">
      <c r="A81" s="58"/>
      <c r="B81" s="45"/>
      <c r="C81" s="46"/>
      <c r="D81" s="45"/>
      <c r="E81" s="59"/>
      <c r="F81" s="9" t="s">
        <v>105</v>
      </c>
      <c r="G81" s="9">
        <v>1</v>
      </c>
      <c r="H81" s="59"/>
      <c r="I81" s="59"/>
      <c r="J81" s="59"/>
      <c r="K81" s="60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</row>
    <row r="82" spans="1:253" s="18" customFormat="1" ht="16.5">
      <c r="A82" s="58"/>
      <c r="B82" s="45"/>
      <c r="C82" s="46"/>
      <c r="D82" s="45"/>
      <c r="E82" s="59"/>
      <c r="F82" s="9" t="s">
        <v>106</v>
      </c>
      <c r="G82" s="9">
        <v>4</v>
      </c>
      <c r="H82" s="59"/>
      <c r="I82" s="59"/>
      <c r="J82" s="59"/>
      <c r="K82" s="60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</row>
    <row r="83" spans="1:253" s="18" customFormat="1" ht="25.5" customHeight="1">
      <c r="A83" s="58"/>
      <c r="B83" s="45"/>
      <c r="C83" s="46"/>
      <c r="D83" s="45"/>
      <c r="E83" s="59" t="s">
        <v>36</v>
      </c>
      <c r="F83" s="9" t="s">
        <v>267</v>
      </c>
      <c r="G83" s="9">
        <v>1</v>
      </c>
      <c r="H83" s="59">
        <v>67</v>
      </c>
      <c r="I83" s="59">
        <v>257.8</v>
      </c>
      <c r="J83" s="59">
        <v>257.8</v>
      </c>
      <c r="K83" s="60">
        <v>0</v>
      </c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</row>
    <row r="84" spans="1:253" s="18" customFormat="1" ht="16.5">
      <c r="A84" s="58"/>
      <c r="B84" s="45"/>
      <c r="C84" s="46"/>
      <c r="D84" s="45"/>
      <c r="E84" s="59"/>
      <c r="F84" s="9" t="s">
        <v>107</v>
      </c>
      <c r="G84" s="9">
        <v>1</v>
      </c>
      <c r="H84" s="59"/>
      <c r="I84" s="59"/>
      <c r="J84" s="59"/>
      <c r="K84" s="60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</row>
    <row r="85" spans="1:253" s="18" customFormat="1" ht="25.5">
      <c r="A85" s="58"/>
      <c r="B85" s="45"/>
      <c r="C85" s="46"/>
      <c r="D85" s="45"/>
      <c r="E85" s="59"/>
      <c r="F85" s="9" t="s">
        <v>108</v>
      </c>
      <c r="G85" s="9">
        <v>1</v>
      </c>
      <c r="H85" s="59"/>
      <c r="I85" s="59"/>
      <c r="J85" s="59"/>
      <c r="K85" s="60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</row>
    <row r="86" spans="1:253" s="18" customFormat="1" ht="16.5">
      <c r="A86" s="58"/>
      <c r="B86" s="45"/>
      <c r="C86" s="46"/>
      <c r="D86" s="45"/>
      <c r="E86" s="59"/>
      <c r="F86" s="9" t="s">
        <v>100</v>
      </c>
      <c r="G86" s="9">
        <v>1</v>
      </c>
      <c r="H86" s="59"/>
      <c r="I86" s="59"/>
      <c r="J86" s="59"/>
      <c r="K86" s="60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</row>
    <row r="87" spans="1:253" s="18" customFormat="1" ht="25.5">
      <c r="A87" s="58"/>
      <c r="B87" s="45"/>
      <c r="C87" s="46"/>
      <c r="D87" s="45"/>
      <c r="E87" s="59"/>
      <c r="F87" s="9" t="s">
        <v>109</v>
      </c>
      <c r="G87" s="9">
        <v>1</v>
      </c>
      <c r="H87" s="59"/>
      <c r="I87" s="59"/>
      <c r="J87" s="59"/>
      <c r="K87" s="60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</row>
    <row r="88" spans="1:253" s="18" customFormat="1" ht="16.5">
      <c r="A88" s="58"/>
      <c r="B88" s="45"/>
      <c r="C88" s="46"/>
      <c r="D88" s="45"/>
      <c r="E88" s="59"/>
      <c r="F88" s="9" t="s">
        <v>111</v>
      </c>
      <c r="G88" s="9">
        <v>1</v>
      </c>
      <c r="H88" s="59"/>
      <c r="I88" s="59"/>
      <c r="J88" s="59"/>
      <c r="K88" s="60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</row>
    <row r="89" spans="1:253" s="18" customFormat="1" ht="15.75" customHeight="1">
      <c r="A89" s="58"/>
      <c r="B89" s="45"/>
      <c r="C89" s="46"/>
      <c r="D89" s="45"/>
      <c r="E89" s="59"/>
      <c r="F89" s="9" t="s">
        <v>268</v>
      </c>
      <c r="G89" s="9">
        <v>1</v>
      </c>
      <c r="H89" s="59"/>
      <c r="I89" s="59"/>
      <c r="J89" s="59"/>
      <c r="K89" s="60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20"/>
      <c r="IR89" s="20"/>
      <c r="IS89" s="20"/>
    </row>
    <row r="90" spans="1:253" s="18" customFormat="1" ht="16.5">
      <c r="A90" s="58"/>
      <c r="B90" s="45"/>
      <c r="C90" s="46"/>
      <c r="D90" s="45"/>
      <c r="E90" s="59"/>
      <c r="F90" s="9" t="s">
        <v>110</v>
      </c>
      <c r="G90" s="9">
        <v>1</v>
      </c>
      <c r="H90" s="59"/>
      <c r="I90" s="59"/>
      <c r="J90" s="59"/>
      <c r="K90" s="60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  <c r="IQ90" s="20"/>
      <c r="IR90" s="20"/>
      <c r="IS90" s="20"/>
    </row>
    <row r="91" spans="1:253" s="18" customFormat="1" ht="16.5">
      <c r="A91" s="58"/>
      <c r="B91" s="45"/>
      <c r="C91" s="46"/>
      <c r="D91" s="45"/>
      <c r="E91" s="59"/>
      <c r="F91" s="9" t="s">
        <v>112</v>
      </c>
      <c r="G91" s="9">
        <v>1</v>
      </c>
      <c r="H91" s="59"/>
      <c r="I91" s="59"/>
      <c r="J91" s="59"/>
      <c r="K91" s="60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0"/>
      <c r="IS91" s="20"/>
    </row>
    <row r="92" spans="1:253" s="18" customFormat="1" ht="16.5">
      <c r="A92" s="58"/>
      <c r="B92" s="45"/>
      <c r="C92" s="46"/>
      <c r="D92" s="45"/>
      <c r="E92" s="59"/>
      <c r="F92" s="9" t="s">
        <v>128</v>
      </c>
      <c r="G92" s="9">
        <v>1</v>
      </c>
      <c r="H92" s="59"/>
      <c r="I92" s="59"/>
      <c r="J92" s="59"/>
      <c r="K92" s="60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20"/>
      <c r="IP92" s="20"/>
      <c r="IQ92" s="20"/>
      <c r="IR92" s="20"/>
      <c r="IS92" s="20"/>
    </row>
    <row r="93" spans="1:253" s="18" customFormat="1" ht="16.5">
      <c r="A93" s="58"/>
      <c r="B93" s="45"/>
      <c r="C93" s="46"/>
      <c r="D93" s="45"/>
      <c r="E93" s="59" t="s">
        <v>269</v>
      </c>
      <c r="F93" s="9" t="s">
        <v>114</v>
      </c>
      <c r="G93" s="9">
        <v>1</v>
      </c>
      <c r="H93" s="59">
        <v>69</v>
      </c>
      <c r="I93" s="59">
        <v>315.60000000000002</v>
      </c>
      <c r="J93" s="59">
        <v>315.60000000000002</v>
      </c>
      <c r="K93" s="60">
        <v>0</v>
      </c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  <c r="IQ93" s="20"/>
      <c r="IR93" s="20"/>
      <c r="IS93" s="20"/>
    </row>
    <row r="94" spans="1:253" s="18" customFormat="1" ht="16.5">
      <c r="A94" s="58"/>
      <c r="B94" s="45"/>
      <c r="C94" s="46"/>
      <c r="D94" s="45"/>
      <c r="E94" s="59"/>
      <c r="F94" s="9" t="s">
        <v>115</v>
      </c>
      <c r="G94" s="9">
        <v>1</v>
      </c>
      <c r="H94" s="59"/>
      <c r="I94" s="59"/>
      <c r="J94" s="59"/>
      <c r="K94" s="60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  <c r="IR94" s="20"/>
      <c r="IS94" s="20"/>
    </row>
    <row r="95" spans="1:253" s="18" customFormat="1" ht="16.5">
      <c r="A95" s="58"/>
      <c r="B95" s="45"/>
      <c r="C95" s="46"/>
      <c r="D95" s="45"/>
      <c r="E95" s="59"/>
      <c r="F95" s="9" t="s">
        <v>113</v>
      </c>
      <c r="G95" s="9">
        <v>1</v>
      </c>
      <c r="H95" s="59"/>
      <c r="I95" s="59"/>
      <c r="J95" s="59"/>
      <c r="K95" s="60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  <c r="IS95" s="20"/>
    </row>
    <row r="96" spans="1:253" s="18" customFormat="1" ht="24.75" customHeight="1">
      <c r="A96" s="58"/>
      <c r="B96" s="45"/>
      <c r="C96" s="46"/>
      <c r="D96" s="45"/>
      <c r="E96" s="9" t="s">
        <v>55</v>
      </c>
      <c r="F96" s="9" t="s">
        <v>98</v>
      </c>
      <c r="G96" s="9">
        <v>6</v>
      </c>
      <c r="H96" s="9">
        <v>70</v>
      </c>
      <c r="I96" s="9">
        <v>511.2</v>
      </c>
      <c r="J96" s="9">
        <v>511.2</v>
      </c>
      <c r="K96" s="21">
        <v>0</v>
      </c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  <c r="IQ96" s="20"/>
      <c r="IR96" s="20"/>
      <c r="IS96" s="20"/>
    </row>
    <row r="97" spans="1:31" s="18" customFormat="1" ht="16.5">
      <c r="A97" s="58"/>
      <c r="B97" s="45"/>
      <c r="C97" s="46"/>
      <c r="D97" s="45"/>
      <c r="E97" s="5" t="s">
        <v>9</v>
      </c>
      <c r="F97" s="5"/>
      <c r="G97" s="5">
        <f>SUM(G52:G96)</f>
        <v>104</v>
      </c>
      <c r="H97" s="5">
        <f>AVERAGE(H52:H96)</f>
        <v>71.25</v>
      </c>
      <c r="I97" s="16">
        <f>SUM(I52:I96)</f>
        <v>8784.5</v>
      </c>
      <c r="J97" s="16">
        <f>SUM(J52:J96)</f>
        <v>8784.5</v>
      </c>
      <c r="K97" s="22">
        <f>SUM(K52:K96)</f>
        <v>0</v>
      </c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</row>
    <row r="98" spans="1:31" s="18" customFormat="1" ht="15.75" customHeight="1">
      <c r="A98" s="58">
        <v>4</v>
      </c>
      <c r="B98" s="45" t="s">
        <v>59</v>
      </c>
      <c r="C98" s="46" t="s">
        <v>65</v>
      </c>
      <c r="D98" s="45" t="s">
        <v>48</v>
      </c>
      <c r="E98" s="45" t="s">
        <v>20</v>
      </c>
      <c r="F98" s="3" t="s">
        <v>83</v>
      </c>
      <c r="G98" s="3">
        <v>1</v>
      </c>
      <c r="H98" s="45">
        <v>80</v>
      </c>
      <c r="I98" s="63" t="s">
        <v>62</v>
      </c>
      <c r="J98" s="63" t="s">
        <v>62</v>
      </c>
      <c r="K98" s="64" t="s">
        <v>63</v>
      </c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</row>
    <row r="99" spans="1:31" s="18" customFormat="1" ht="16.5">
      <c r="A99" s="58"/>
      <c r="B99" s="45"/>
      <c r="C99" s="46"/>
      <c r="D99" s="45"/>
      <c r="E99" s="45"/>
      <c r="F99" s="3" t="s">
        <v>178</v>
      </c>
      <c r="G99" s="3">
        <v>1</v>
      </c>
      <c r="H99" s="45"/>
      <c r="I99" s="63"/>
      <c r="J99" s="63"/>
      <c r="K99" s="64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</row>
    <row r="100" spans="1:31" s="18" customFormat="1" ht="14.25" customHeight="1">
      <c r="A100" s="58"/>
      <c r="B100" s="45"/>
      <c r="C100" s="46"/>
      <c r="D100" s="45"/>
      <c r="E100" s="45"/>
      <c r="F100" s="3" t="s">
        <v>179</v>
      </c>
      <c r="G100" s="3">
        <v>1</v>
      </c>
      <c r="H100" s="45"/>
      <c r="I100" s="63"/>
      <c r="J100" s="63"/>
      <c r="K100" s="64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</row>
    <row r="101" spans="1:31" s="18" customFormat="1" ht="25.5">
      <c r="A101" s="58"/>
      <c r="B101" s="45"/>
      <c r="C101" s="46"/>
      <c r="D101" s="45"/>
      <c r="E101" s="45"/>
      <c r="F101" s="3" t="s">
        <v>180</v>
      </c>
      <c r="G101" s="3">
        <v>1</v>
      </c>
      <c r="H101" s="45"/>
      <c r="I101" s="63"/>
      <c r="J101" s="63"/>
      <c r="K101" s="64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</row>
    <row r="102" spans="1:31" s="18" customFormat="1" ht="15" customHeight="1">
      <c r="A102" s="58"/>
      <c r="B102" s="45"/>
      <c r="C102" s="46"/>
      <c r="D102" s="45"/>
      <c r="E102" s="45"/>
      <c r="F102" s="3" t="s">
        <v>181</v>
      </c>
      <c r="G102" s="3">
        <v>1</v>
      </c>
      <c r="H102" s="45"/>
      <c r="I102" s="63"/>
      <c r="J102" s="63"/>
      <c r="K102" s="64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</row>
    <row r="103" spans="1:31" s="18" customFormat="1" ht="16.5">
      <c r="A103" s="58"/>
      <c r="B103" s="45"/>
      <c r="C103" s="46"/>
      <c r="D103" s="45"/>
      <c r="E103" s="45"/>
      <c r="F103" s="3" t="s">
        <v>75</v>
      </c>
      <c r="G103" s="3">
        <v>30</v>
      </c>
      <c r="H103" s="45"/>
      <c r="I103" s="63"/>
      <c r="J103" s="63"/>
      <c r="K103" s="64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</row>
    <row r="104" spans="1:31" s="18" customFormat="1" ht="16.5">
      <c r="A104" s="58"/>
      <c r="B104" s="45"/>
      <c r="C104" s="46"/>
      <c r="D104" s="45"/>
      <c r="E104" s="5" t="s">
        <v>9</v>
      </c>
      <c r="F104" s="5"/>
      <c r="G104" s="5">
        <f>SUM(G98:G103)</f>
        <v>35</v>
      </c>
      <c r="H104" s="5">
        <f>AVERAGE(H98:H98)</f>
        <v>80</v>
      </c>
      <c r="I104" s="16" t="s">
        <v>62</v>
      </c>
      <c r="J104" s="16" t="s">
        <v>62</v>
      </c>
      <c r="K104" s="22" t="s">
        <v>63</v>
      </c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1:31" ht="16.5" customHeight="1">
      <c r="A105" s="58">
        <v>5</v>
      </c>
      <c r="B105" s="45" t="s">
        <v>11</v>
      </c>
      <c r="C105" s="46" t="s">
        <v>46</v>
      </c>
      <c r="D105" s="46" t="s">
        <v>48</v>
      </c>
      <c r="E105" s="46" t="s">
        <v>37</v>
      </c>
      <c r="F105" s="46" t="s">
        <v>130</v>
      </c>
      <c r="G105" s="46">
        <v>1</v>
      </c>
      <c r="H105" s="46">
        <v>75</v>
      </c>
      <c r="I105" s="46">
        <v>1362.2</v>
      </c>
      <c r="J105" s="46">
        <v>1362.2</v>
      </c>
      <c r="K105" s="57">
        <v>0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6.5" hidden="1" customHeight="1">
      <c r="A106" s="58"/>
      <c r="B106" s="45"/>
      <c r="C106" s="46"/>
      <c r="D106" s="46"/>
      <c r="E106" s="46"/>
      <c r="F106" s="46"/>
      <c r="G106" s="46"/>
      <c r="H106" s="46"/>
      <c r="I106" s="46"/>
      <c r="J106" s="46"/>
      <c r="K106" s="57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6.5" hidden="1" customHeight="1">
      <c r="A107" s="58"/>
      <c r="B107" s="45"/>
      <c r="C107" s="46"/>
      <c r="D107" s="46"/>
      <c r="E107" s="46"/>
      <c r="F107" s="46"/>
      <c r="G107" s="46"/>
      <c r="H107" s="46"/>
      <c r="I107" s="46"/>
      <c r="J107" s="46"/>
      <c r="K107" s="57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25.5">
      <c r="A108" s="58"/>
      <c r="B108" s="45"/>
      <c r="C108" s="46"/>
      <c r="D108" s="46"/>
      <c r="E108" s="46"/>
      <c r="F108" s="4" t="s">
        <v>131</v>
      </c>
      <c r="G108" s="4">
        <v>1</v>
      </c>
      <c r="H108" s="46"/>
      <c r="I108" s="46"/>
      <c r="J108" s="46"/>
      <c r="K108" s="57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6.5">
      <c r="A109" s="58"/>
      <c r="B109" s="45"/>
      <c r="C109" s="46"/>
      <c r="D109" s="46"/>
      <c r="E109" s="46"/>
      <c r="F109" s="4" t="s">
        <v>132</v>
      </c>
      <c r="G109" s="4">
        <v>2</v>
      </c>
      <c r="H109" s="46"/>
      <c r="I109" s="46"/>
      <c r="J109" s="46"/>
      <c r="K109" s="57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25.5" customHeight="1">
      <c r="A110" s="58"/>
      <c r="B110" s="45"/>
      <c r="C110" s="46"/>
      <c r="D110" s="46"/>
      <c r="E110" s="46"/>
      <c r="F110" s="4" t="s">
        <v>133</v>
      </c>
      <c r="G110" s="4">
        <v>1</v>
      </c>
      <c r="H110" s="46"/>
      <c r="I110" s="46"/>
      <c r="J110" s="46"/>
      <c r="K110" s="57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6.5">
      <c r="A111" s="58"/>
      <c r="B111" s="45"/>
      <c r="C111" s="46"/>
      <c r="D111" s="46"/>
      <c r="E111" s="46"/>
      <c r="F111" s="4" t="s">
        <v>98</v>
      </c>
      <c r="G111" s="4">
        <v>2</v>
      </c>
      <c r="H111" s="46"/>
      <c r="I111" s="46"/>
      <c r="J111" s="46"/>
      <c r="K111" s="57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6.5">
      <c r="A112" s="58"/>
      <c r="B112" s="45"/>
      <c r="C112" s="46"/>
      <c r="D112" s="46"/>
      <c r="E112" s="46"/>
      <c r="F112" s="4" t="s">
        <v>101</v>
      </c>
      <c r="G112" s="4">
        <v>2</v>
      </c>
      <c r="H112" s="46"/>
      <c r="I112" s="46"/>
      <c r="J112" s="46"/>
      <c r="K112" s="57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6.5" customHeight="1">
      <c r="A113" s="58"/>
      <c r="B113" s="45"/>
      <c r="C113" s="46"/>
      <c r="D113" s="46"/>
      <c r="E113" s="46"/>
      <c r="F113" s="4" t="s">
        <v>110</v>
      </c>
      <c r="G113" s="4">
        <v>1</v>
      </c>
      <c r="H113" s="46"/>
      <c r="I113" s="46"/>
      <c r="J113" s="46"/>
      <c r="K113" s="57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6.5">
      <c r="A114" s="58"/>
      <c r="B114" s="45"/>
      <c r="C114" s="46"/>
      <c r="D114" s="46"/>
      <c r="E114" s="46"/>
      <c r="F114" s="4" t="s">
        <v>87</v>
      </c>
      <c r="G114" s="4">
        <v>4</v>
      </c>
      <c r="H114" s="46"/>
      <c r="I114" s="46"/>
      <c r="J114" s="46"/>
      <c r="K114" s="57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25.5" customHeight="1">
      <c r="A115" s="58"/>
      <c r="B115" s="45"/>
      <c r="C115" s="46"/>
      <c r="D115" s="46"/>
      <c r="E115" s="46"/>
      <c r="F115" s="4" t="s">
        <v>134</v>
      </c>
      <c r="G115" s="4">
        <v>1</v>
      </c>
      <c r="H115" s="46"/>
      <c r="I115" s="46"/>
      <c r="J115" s="46"/>
      <c r="K115" s="57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6.5">
      <c r="A116" s="58"/>
      <c r="B116" s="45"/>
      <c r="C116" s="46"/>
      <c r="D116" s="46"/>
      <c r="E116" s="46" t="s">
        <v>19</v>
      </c>
      <c r="F116" s="4" t="s">
        <v>135</v>
      </c>
      <c r="G116" s="4">
        <v>2</v>
      </c>
      <c r="H116" s="46">
        <v>68</v>
      </c>
      <c r="I116" s="46">
        <v>793.18</v>
      </c>
      <c r="J116" s="46">
        <v>793.18</v>
      </c>
      <c r="K116" s="57">
        <v>0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6.5">
      <c r="A117" s="58"/>
      <c r="B117" s="45"/>
      <c r="C117" s="46"/>
      <c r="D117" s="46"/>
      <c r="E117" s="46"/>
      <c r="F117" s="4" t="s">
        <v>136</v>
      </c>
      <c r="G117" s="4">
        <v>1</v>
      </c>
      <c r="H117" s="46"/>
      <c r="I117" s="46"/>
      <c r="J117" s="46"/>
      <c r="K117" s="57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6.5">
      <c r="A118" s="58"/>
      <c r="B118" s="45"/>
      <c r="C118" s="46"/>
      <c r="D118" s="46"/>
      <c r="E118" s="46"/>
      <c r="F118" s="4" t="s">
        <v>137</v>
      </c>
      <c r="G118" s="4">
        <v>6</v>
      </c>
      <c r="H118" s="46"/>
      <c r="I118" s="46"/>
      <c r="J118" s="46"/>
      <c r="K118" s="57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6.5">
      <c r="A119" s="58"/>
      <c r="B119" s="45"/>
      <c r="C119" s="46"/>
      <c r="D119" s="46"/>
      <c r="E119" s="46" t="s">
        <v>21</v>
      </c>
      <c r="F119" s="4" t="s">
        <v>138</v>
      </c>
      <c r="G119" s="4">
        <v>1</v>
      </c>
      <c r="H119" s="46">
        <v>66</v>
      </c>
      <c r="I119" s="46">
        <v>124.5</v>
      </c>
      <c r="J119" s="46">
        <v>124.5</v>
      </c>
      <c r="K119" s="57">
        <v>0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25.5" customHeight="1">
      <c r="A120" s="58"/>
      <c r="B120" s="45"/>
      <c r="C120" s="46"/>
      <c r="D120" s="46"/>
      <c r="E120" s="46"/>
      <c r="F120" s="4" t="s">
        <v>139</v>
      </c>
      <c r="G120" s="4">
        <v>2</v>
      </c>
      <c r="H120" s="46"/>
      <c r="I120" s="46"/>
      <c r="J120" s="46"/>
      <c r="K120" s="57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6.5">
      <c r="A121" s="58"/>
      <c r="B121" s="45"/>
      <c r="C121" s="46"/>
      <c r="D121" s="46"/>
      <c r="E121" s="46"/>
      <c r="F121" s="4" t="s">
        <v>140</v>
      </c>
      <c r="G121" s="4">
        <v>1</v>
      </c>
      <c r="H121" s="46"/>
      <c r="I121" s="46"/>
      <c r="J121" s="46"/>
      <c r="K121" s="57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6.5">
      <c r="A122" s="58"/>
      <c r="B122" s="45"/>
      <c r="C122" s="46"/>
      <c r="D122" s="46"/>
      <c r="E122" s="46"/>
      <c r="F122" s="4" t="s">
        <v>141</v>
      </c>
      <c r="G122" s="4">
        <v>1</v>
      </c>
      <c r="H122" s="46"/>
      <c r="I122" s="46"/>
      <c r="J122" s="46"/>
      <c r="K122" s="57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6.5">
      <c r="A123" s="58"/>
      <c r="B123" s="45"/>
      <c r="C123" s="46"/>
      <c r="D123" s="46"/>
      <c r="E123" s="46"/>
      <c r="F123" s="4" t="s">
        <v>142</v>
      </c>
      <c r="G123" s="4">
        <v>1</v>
      </c>
      <c r="H123" s="46"/>
      <c r="I123" s="46"/>
      <c r="J123" s="46"/>
      <c r="K123" s="57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6.5">
      <c r="A124" s="58"/>
      <c r="B124" s="45"/>
      <c r="C124" s="46"/>
      <c r="D124" s="46"/>
      <c r="E124" s="46"/>
      <c r="F124" s="4" t="s">
        <v>87</v>
      </c>
      <c r="G124" s="4">
        <v>1</v>
      </c>
      <c r="H124" s="46"/>
      <c r="I124" s="46"/>
      <c r="J124" s="46"/>
      <c r="K124" s="57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6.5">
      <c r="A125" s="58"/>
      <c r="B125" s="45"/>
      <c r="C125" s="46"/>
      <c r="D125" s="46"/>
      <c r="E125" s="46"/>
      <c r="F125" s="4" t="s">
        <v>111</v>
      </c>
      <c r="G125" s="4">
        <v>1</v>
      </c>
      <c r="H125" s="46"/>
      <c r="I125" s="46"/>
      <c r="J125" s="46"/>
      <c r="K125" s="57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6.5">
      <c r="A126" s="58"/>
      <c r="B126" s="45"/>
      <c r="C126" s="46"/>
      <c r="D126" s="46"/>
      <c r="E126" s="46"/>
      <c r="F126" s="4" t="s">
        <v>143</v>
      </c>
      <c r="G126" s="4">
        <v>1</v>
      </c>
      <c r="H126" s="46"/>
      <c r="I126" s="46"/>
      <c r="J126" s="46"/>
      <c r="K126" s="57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6.5">
      <c r="A127" s="58"/>
      <c r="B127" s="45"/>
      <c r="C127" s="46"/>
      <c r="D127" s="46"/>
      <c r="E127" s="46" t="s">
        <v>39</v>
      </c>
      <c r="F127" s="4" t="s">
        <v>144</v>
      </c>
      <c r="G127" s="4">
        <v>1</v>
      </c>
      <c r="H127" s="46">
        <v>70</v>
      </c>
      <c r="I127" s="46">
        <v>2404.5</v>
      </c>
      <c r="J127" s="46">
        <v>2404.5</v>
      </c>
      <c r="K127" s="57">
        <v>0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25.5">
      <c r="A128" s="58"/>
      <c r="B128" s="45"/>
      <c r="C128" s="46"/>
      <c r="D128" s="46"/>
      <c r="E128" s="46"/>
      <c r="F128" s="4" t="s">
        <v>145</v>
      </c>
      <c r="G128" s="4">
        <v>1</v>
      </c>
      <c r="H128" s="46"/>
      <c r="I128" s="46"/>
      <c r="J128" s="46"/>
      <c r="K128" s="57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6.5">
      <c r="A129" s="58"/>
      <c r="B129" s="45"/>
      <c r="C129" s="46"/>
      <c r="D129" s="46"/>
      <c r="E129" s="46"/>
      <c r="F129" s="4" t="s">
        <v>146</v>
      </c>
      <c r="G129" s="4">
        <v>1</v>
      </c>
      <c r="H129" s="46"/>
      <c r="I129" s="46"/>
      <c r="J129" s="46"/>
      <c r="K129" s="57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6.5">
      <c r="A130" s="58"/>
      <c r="B130" s="45"/>
      <c r="C130" s="46"/>
      <c r="D130" s="46"/>
      <c r="E130" s="46"/>
      <c r="F130" s="4" t="s">
        <v>147</v>
      </c>
      <c r="G130" s="4">
        <v>1</v>
      </c>
      <c r="H130" s="46"/>
      <c r="I130" s="46"/>
      <c r="J130" s="46"/>
      <c r="K130" s="57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6.5">
      <c r="A131" s="58"/>
      <c r="B131" s="45"/>
      <c r="C131" s="46"/>
      <c r="D131" s="46"/>
      <c r="E131" s="46"/>
      <c r="F131" s="4" t="s">
        <v>121</v>
      </c>
      <c r="G131" s="4">
        <v>1</v>
      </c>
      <c r="H131" s="46"/>
      <c r="I131" s="46"/>
      <c r="J131" s="46"/>
      <c r="K131" s="57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6.5">
      <c r="A132" s="58"/>
      <c r="B132" s="45"/>
      <c r="C132" s="46"/>
      <c r="D132" s="46"/>
      <c r="E132" s="46"/>
      <c r="F132" s="4" t="s">
        <v>148</v>
      </c>
      <c r="G132" s="4">
        <v>1</v>
      </c>
      <c r="H132" s="46"/>
      <c r="I132" s="46"/>
      <c r="J132" s="46"/>
      <c r="K132" s="57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6.5">
      <c r="A133" s="58"/>
      <c r="B133" s="45"/>
      <c r="C133" s="46"/>
      <c r="D133" s="46"/>
      <c r="E133" s="46"/>
      <c r="F133" s="4" t="s">
        <v>132</v>
      </c>
      <c r="G133" s="4">
        <v>1</v>
      </c>
      <c r="H133" s="46"/>
      <c r="I133" s="46"/>
      <c r="J133" s="46"/>
      <c r="K133" s="57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6.5">
      <c r="A134" s="58"/>
      <c r="B134" s="45"/>
      <c r="C134" s="46"/>
      <c r="D134" s="46"/>
      <c r="E134" s="46"/>
      <c r="F134" s="4" t="s">
        <v>149</v>
      </c>
      <c r="G134" s="4">
        <v>1</v>
      </c>
      <c r="H134" s="46"/>
      <c r="I134" s="46"/>
      <c r="J134" s="46"/>
      <c r="K134" s="57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6.5">
      <c r="A135" s="58"/>
      <c r="B135" s="45"/>
      <c r="C135" s="46"/>
      <c r="D135" s="46"/>
      <c r="E135" s="46"/>
      <c r="F135" s="4" t="s">
        <v>194</v>
      </c>
      <c r="G135" s="4">
        <v>14</v>
      </c>
      <c r="H135" s="46"/>
      <c r="I135" s="46"/>
      <c r="J135" s="46"/>
      <c r="K135" s="57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6.5">
      <c r="A136" s="58"/>
      <c r="B136" s="45"/>
      <c r="C136" s="46"/>
      <c r="D136" s="46"/>
      <c r="E136" s="46"/>
      <c r="F136" s="4" t="s">
        <v>96</v>
      </c>
      <c r="G136" s="4"/>
      <c r="H136" s="46"/>
      <c r="I136" s="46"/>
      <c r="J136" s="46"/>
      <c r="K136" s="57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25.5">
      <c r="A137" s="58"/>
      <c r="B137" s="45"/>
      <c r="C137" s="46"/>
      <c r="D137" s="46"/>
      <c r="E137" s="46"/>
      <c r="F137" s="4" t="s">
        <v>89</v>
      </c>
      <c r="G137" s="4">
        <v>1</v>
      </c>
      <c r="H137" s="46"/>
      <c r="I137" s="46"/>
      <c r="J137" s="46"/>
      <c r="K137" s="57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6.5">
      <c r="A138" s="58"/>
      <c r="B138" s="45"/>
      <c r="C138" s="46"/>
      <c r="D138" s="46"/>
      <c r="E138" s="46"/>
      <c r="F138" s="4" t="s">
        <v>110</v>
      </c>
      <c r="G138" s="4">
        <v>1</v>
      </c>
      <c r="H138" s="46"/>
      <c r="I138" s="46"/>
      <c r="J138" s="46"/>
      <c r="K138" s="57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25.5">
      <c r="A139" s="58"/>
      <c r="B139" s="45"/>
      <c r="C139" s="46"/>
      <c r="D139" s="46"/>
      <c r="E139" s="46"/>
      <c r="F139" s="4" t="s">
        <v>151</v>
      </c>
      <c r="G139" s="4">
        <v>1</v>
      </c>
      <c r="H139" s="46"/>
      <c r="I139" s="46"/>
      <c r="J139" s="46"/>
      <c r="K139" s="57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25.5">
      <c r="A140" s="58"/>
      <c r="B140" s="45"/>
      <c r="C140" s="46"/>
      <c r="D140" s="46"/>
      <c r="E140" s="46" t="s">
        <v>40</v>
      </c>
      <c r="F140" s="4" t="s">
        <v>152</v>
      </c>
      <c r="G140" s="4">
        <v>3</v>
      </c>
      <c r="H140" s="46">
        <v>76</v>
      </c>
      <c r="I140" s="46">
        <v>320.2</v>
      </c>
      <c r="J140" s="46">
        <v>320.2</v>
      </c>
      <c r="K140" s="57">
        <v>0</v>
      </c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6.5">
      <c r="A141" s="58"/>
      <c r="B141" s="45"/>
      <c r="C141" s="46"/>
      <c r="D141" s="46"/>
      <c r="E141" s="46"/>
      <c r="F141" s="4" t="s">
        <v>153</v>
      </c>
      <c r="G141" s="4">
        <v>4</v>
      </c>
      <c r="H141" s="46"/>
      <c r="I141" s="46"/>
      <c r="J141" s="46"/>
      <c r="K141" s="57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6.5">
      <c r="A142" s="58"/>
      <c r="B142" s="45"/>
      <c r="C142" s="46"/>
      <c r="D142" s="46"/>
      <c r="E142" s="46"/>
      <c r="F142" s="4" t="s">
        <v>154</v>
      </c>
      <c r="G142" s="4">
        <v>2</v>
      </c>
      <c r="H142" s="46"/>
      <c r="I142" s="46"/>
      <c r="J142" s="46"/>
      <c r="K142" s="57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6.5">
      <c r="A143" s="58"/>
      <c r="B143" s="45"/>
      <c r="C143" s="46"/>
      <c r="D143" s="46"/>
      <c r="E143" s="46"/>
      <c r="F143" s="4" t="s">
        <v>155</v>
      </c>
      <c r="G143" s="4">
        <v>1</v>
      </c>
      <c r="H143" s="46"/>
      <c r="I143" s="46"/>
      <c r="J143" s="46"/>
      <c r="K143" s="57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6.5">
      <c r="A144" s="58"/>
      <c r="B144" s="45"/>
      <c r="C144" s="46"/>
      <c r="D144" s="46"/>
      <c r="E144" s="46"/>
      <c r="F144" s="4" t="s">
        <v>156</v>
      </c>
      <c r="G144" s="4">
        <v>1</v>
      </c>
      <c r="H144" s="46"/>
      <c r="I144" s="46"/>
      <c r="J144" s="46"/>
      <c r="K144" s="57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6.5">
      <c r="A145" s="58"/>
      <c r="B145" s="45"/>
      <c r="C145" s="46"/>
      <c r="D145" s="46"/>
      <c r="E145" s="46"/>
      <c r="F145" s="4" t="s">
        <v>157</v>
      </c>
      <c r="G145" s="4">
        <v>1</v>
      </c>
      <c r="H145" s="46"/>
      <c r="I145" s="46"/>
      <c r="J145" s="46"/>
      <c r="K145" s="57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6.5">
      <c r="A146" s="58"/>
      <c r="B146" s="45"/>
      <c r="C146" s="46"/>
      <c r="D146" s="46"/>
      <c r="E146" s="46"/>
      <c r="F146" s="4" t="s">
        <v>136</v>
      </c>
      <c r="G146" s="4">
        <v>6</v>
      </c>
      <c r="H146" s="46"/>
      <c r="I146" s="46"/>
      <c r="J146" s="46"/>
      <c r="K146" s="57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25.5">
      <c r="A147" s="58"/>
      <c r="B147" s="45"/>
      <c r="C147" s="46"/>
      <c r="D147" s="46"/>
      <c r="E147" s="46"/>
      <c r="F147" s="4" t="s">
        <v>158</v>
      </c>
      <c r="G147" s="4">
        <v>2</v>
      </c>
      <c r="H147" s="46"/>
      <c r="I147" s="46"/>
      <c r="J147" s="46"/>
      <c r="K147" s="57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6.5">
      <c r="A148" s="58"/>
      <c r="B148" s="45"/>
      <c r="C148" s="46"/>
      <c r="D148" s="46"/>
      <c r="E148" s="46"/>
      <c r="F148" s="4" t="s">
        <v>159</v>
      </c>
      <c r="G148" s="4">
        <v>1</v>
      </c>
      <c r="H148" s="46"/>
      <c r="I148" s="46"/>
      <c r="J148" s="46"/>
      <c r="K148" s="57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6.5">
      <c r="A149" s="58"/>
      <c r="B149" s="45"/>
      <c r="C149" s="46"/>
      <c r="D149" s="46"/>
      <c r="E149" s="46" t="s">
        <v>163</v>
      </c>
      <c r="F149" s="46" t="s">
        <v>160</v>
      </c>
      <c r="G149" s="46">
        <v>1</v>
      </c>
      <c r="H149" s="46">
        <v>74</v>
      </c>
      <c r="I149" s="46">
        <v>1312.8</v>
      </c>
      <c r="J149" s="46">
        <v>1312.8</v>
      </c>
      <c r="K149" s="57">
        <v>0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0.75" customHeight="1">
      <c r="A150" s="58"/>
      <c r="B150" s="45"/>
      <c r="C150" s="46"/>
      <c r="D150" s="46"/>
      <c r="E150" s="46"/>
      <c r="F150" s="46"/>
      <c r="G150" s="46"/>
      <c r="H150" s="46"/>
      <c r="I150" s="46"/>
      <c r="J150" s="46"/>
      <c r="K150" s="57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6.5">
      <c r="A151" s="58"/>
      <c r="B151" s="45"/>
      <c r="C151" s="46"/>
      <c r="D151" s="46"/>
      <c r="E151" s="46"/>
      <c r="F151" s="4" t="s">
        <v>161</v>
      </c>
      <c r="G151" s="4">
        <v>1</v>
      </c>
      <c r="H151" s="46"/>
      <c r="I151" s="46"/>
      <c r="J151" s="46"/>
      <c r="K151" s="57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6.5">
      <c r="A152" s="58"/>
      <c r="B152" s="45"/>
      <c r="C152" s="46"/>
      <c r="D152" s="46"/>
      <c r="E152" s="46"/>
      <c r="F152" s="4" t="s">
        <v>129</v>
      </c>
      <c r="G152" s="4">
        <v>3</v>
      </c>
      <c r="H152" s="46"/>
      <c r="I152" s="46"/>
      <c r="J152" s="46"/>
      <c r="K152" s="57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6.5">
      <c r="A153" s="58"/>
      <c r="B153" s="45"/>
      <c r="C153" s="46"/>
      <c r="D153" s="46"/>
      <c r="E153" s="46" t="s">
        <v>162</v>
      </c>
      <c r="F153" s="4" t="s">
        <v>164</v>
      </c>
      <c r="G153" s="4">
        <v>1</v>
      </c>
      <c r="H153" s="46">
        <v>73</v>
      </c>
      <c r="I153" s="46">
        <v>832.6</v>
      </c>
      <c r="J153" s="46">
        <v>832.6</v>
      </c>
      <c r="K153" s="57">
        <v>0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4.25" customHeight="1">
      <c r="A154" s="58"/>
      <c r="B154" s="45"/>
      <c r="C154" s="46"/>
      <c r="D154" s="46"/>
      <c r="E154" s="46"/>
      <c r="F154" s="4" t="s">
        <v>165</v>
      </c>
      <c r="G154" s="4">
        <v>1</v>
      </c>
      <c r="H154" s="46"/>
      <c r="I154" s="46"/>
      <c r="J154" s="46"/>
      <c r="K154" s="57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6.5">
      <c r="A155" s="58"/>
      <c r="B155" s="45"/>
      <c r="C155" s="46"/>
      <c r="D155" s="46"/>
      <c r="E155" s="46"/>
      <c r="F155" s="4" t="s">
        <v>150</v>
      </c>
      <c r="G155" s="4">
        <v>1</v>
      </c>
      <c r="H155" s="46"/>
      <c r="I155" s="46"/>
      <c r="J155" s="46"/>
      <c r="K155" s="57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25.5">
      <c r="A156" s="58"/>
      <c r="B156" s="45"/>
      <c r="C156" s="46"/>
      <c r="D156" s="46"/>
      <c r="E156" s="46"/>
      <c r="F156" s="4" t="s">
        <v>166</v>
      </c>
      <c r="G156" s="4">
        <v>1</v>
      </c>
      <c r="H156" s="46"/>
      <c r="I156" s="46"/>
      <c r="J156" s="46"/>
      <c r="K156" s="57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5.75" customHeight="1">
      <c r="A157" s="58"/>
      <c r="B157" s="45"/>
      <c r="C157" s="46"/>
      <c r="D157" s="46"/>
      <c r="E157" s="46"/>
      <c r="F157" s="4" t="s">
        <v>87</v>
      </c>
      <c r="G157" s="4">
        <v>1</v>
      </c>
      <c r="H157" s="46"/>
      <c r="I157" s="46"/>
      <c r="J157" s="46"/>
      <c r="K157" s="57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25.5">
      <c r="A158" s="58"/>
      <c r="B158" s="45"/>
      <c r="C158" s="46"/>
      <c r="D158" s="46"/>
      <c r="E158" s="46"/>
      <c r="F158" s="4" t="s">
        <v>167</v>
      </c>
      <c r="G158" s="4">
        <v>1</v>
      </c>
      <c r="H158" s="46"/>
      <c r="I158" s="46"/>
      <c r="J158" s="46"/>
      <c r="K158" s="57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6.5">
      <c r="A159" s="58"/>
      <c r="B159" s="45"/>
      <c r="C159" s="46"/>
      <c r="D159" s="46"/>
      <c r="E159" s="46" t="s">
        <v>168</v>
      </c>
      <c r="F159" s="4" t="s">
        <v>171</v>
      </c>
      <c r="G159" s="4">
        <v>1</v>
      </c>
      <c r="H159" s="46">
        <v>65</v>
      </c>
      <c r="I159" s="46">
        <v>2428.6</v>
      </c>
      <c r="J159" s="46">
        <v>2428.6</v>
      </c>
      <c r="K159" s="57">
        <v>0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6.5" customHeight="1">
      <c r="A160" s="58"/>
      <c r="B160" s="45"/>
      <c r="C160" s="46"/>
      <c r="D160" s="46"/>
      <c r="E160" s="46"/>
      <c r="F160" s="4" t="s">
        <v>169</v>
      </c>
      <c r="G160" s="4">
        <v>3</v>
      </c>
      <c r="H160" s="46"/>
      <c r="I160" s="46"/>
      <c r="J160" s="46"/>
      <c r="K160" s="57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6.5">
      <c r="A161" s="58"/>
      <c r="B161" s="45"/>
      <c r="C161" s="46"/>
      <c r="D161" s="46"/>
      <c r="E161" s="46" t="s">
        <v>170</v>
      </c>
      <c r="F161" s="4" t="s">
        <v>171</v>
      </c>
      <c r="G161" s="4">
        <v>1</v>
      </c>
      <c r="H161" s="46">
        <v>68</v>
      </c>
      <c r="I161" s="46">
        <v>114.4</v>
      </c>
      <c r="J161" s="46">
        <v>114.4</v>
      </c>
      <c r="K161" s="57">
        <v>0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25.5">
      <c r="A162" s="58"/>
      <c r="B162" s="45"/>
      <c r="C162" s="46"/>
      <c r="D162" s="46"/>
      <c r="E162" s="46"/>
      <c r="F162" s="4" t="s">
        <v>169</v>
      </c>
      <c r="G162" s="4">
        <v>3</v>
      </c>
      <c r="H162" s="46"/>
      <c r="I162" s="46"/>
      <c r="J162" s="46"/>
      <c r="K162" s="57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6.5">
      <c r="A163" s="58"/>
      <c r="B163" s="45"/>
      <c r="C163" s="46"/>
      <c r="D163" s="46"/>
      <c r="E163" s="46" t="s">
        <v>22</v>
      </c>
      <c r="F163" s="4" t="s">
        <v>135</v>
      </c>
      <c r="G163" s="4">
        <v>29</v>
      </c>
      <c r="H163" s="46">
        <v>69</v>
      </c>
      <c r="I163" s="46">
        <v>771.2</v>
      </c>
      <c r="J163" s="46">
        <v>771.2</v>
      </c>
      <c r="K163" s="57">
        <v>0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6.5">
      <c r="A164" s="58"/>
      <c r="B164" s="45"/>
      <c r="C164" s="46"/>
      <c r="D164" s="46"/>
      <c r="E164" s="46"/>
      <c r="F164" s="4" t="s">
        <v>172</v>
      </c>
      <c r="G164" s="4">
        <v>1</v>
      </c>
      <c r="H164" s="46"/>
      <c r="I164" s="46"/>
      <c r="J164" s="46"/>
      <c r="K164" s="57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25.5">
      <c r="A165" s="58"/>
      <c r="B165" s="45"/>
      <c r="C165" s="46"/>
      <c r="D165" s="46"/>
      <c r="E165" s="46"/>
      <c r="F165" s="4" t="s">
        <v>270</v>
      </c>
      <c r="G165" s="4"/>
      <c r="H165" s="46"/>
      <c r="I165" s="46"/>
      <c r="J165" s="46"/>
      <c r="K165" s="57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6.5">
      <c r="A166" s="58"/>
      <c r="B166" s="45"/>
      <c r="C166" s="46"/>
      <c r="D166" s="46"/>
      <c r="E166" s="46"/>
      <c r="F166" s="4" t="s">
        <v>150</v>
      </c>
      <c r="G166" s="4">
        <v>7</v>
      </c>
      <c r="H166" s="46"/>
      <c r="I166" s="46"/>
      <c r="J166" s="46"/>
      <c r="K166" s="57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6.5">
      <c r="A167" s="58"/>
      <c r="B167" s="45"/>
      <c r="C167" s="46"/>
      <c r="D167" s="46"/>
      <c r="E167" s="46"/>
      <c r="F167" s="4" t="s">
        <v>173</v>
      </c>
      <c r="G167" s="4">
        <v>1</v>
      </c>
      <c r="H167" s="46"/>
      <c r="I167" s="46"/>
      <c r="J167" s="46"/>
      <c r="K167" s="57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6.5">
      <c r="A168" s="58"/>
      <c r="B168" s="45"/>
      <c r="C168" s="46"/>
      <c r="D168" s="46"/>
      <c r="E168" s="46"/>
      <c r="F168" s="4" t="s">
        <v>174</v>
      </c>
      <c r="G168" s="4">
        <v>1</v>
      </c>
      <c r="H168" s="46"/>
      <c r="I168" s="46"/>
      <c r="J168" s="46"/>
      <c r="K168" s="57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6.5">
      <c r="A169" s="58"/>
      <c r="B169" s="45"/>
      <c r="C169" s="46"/>
      <c r="D169" s="46"/>
      <c r="E169" s="46"/>
      <c r="F169" s="4" t="s">
        <v>175</v>
      </c>
      <c r="G169" s="4">
        <v>1</v>
      </c>
      <c r="H169" s="46"/>
      <c r="I169" s="46"/>
      <c r="J169" s="46"/>
      <c r="K169" s="57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8" customHeight="1">
      <c r="A170" s="58"/>
      <c r="B170" s="45"/>
      <c r="C170" s="46"/>
      <c r="D170" s="46"/>
      <c r="E170" s="46"/>
      <c r="F170" s="4" t="s">
        <v>176</v>
      </c>
      <c r="G170" s="4">
        <v>1</v>
      </c>
      <c r="H170" s="46"/>
      <c r="I170" s="46"/>
      <c r="J170" s="46"/>
      <c r="K170" s="57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5.75" customHeight="1">
      <c r="A171" s="58"/>
      <c r="B171" s="45"/>
      <c r="C171" s="46"/>
      <c r="D171" s="46"/>
      <c r="E171" s="5" t="s">
        <v>9</v>
      </c>
      <c r="F171" s="5"/>
      <c r="G171" s="5">
        <f>SUM(G105:G170)</f>
        <v>139</v>
      </c>
      <c r="H171" s="6">
        <f>AVERAGE(H105:H170)</f>
        <v>70.400000000000006</v>
      </c>
      <c r="I171" s="8">
        <f>SUM(I105:I170)</f>
        <v>10464.18</v>
      </c>
      <c r="J171" s="8">
        <f>SUM(J105:J170)</f>
        <v>10464.18</v>
      </c>
      <c r="K171" s="7">
        <f>SUM(K105:K170)</f>
        <v>0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25.5">
      <c r="A172" s="58">
        <v>6</v>
      </c>
      <c r="B172" s="45" t="s">
        <v>15</v>
      </c>
      <c r="C172" s="46" t="s">
        <v>45</v>
      </c>
      <c r="D172" s="46" t="s">
        <v>48</v>
      </c>
      <c r="E172" s="46" t="s">
        <v>34</v>
      </c>
      <c r="F172" s="4" t="s">
        <v>215</v>
      </c>
      <c r="G172" s="4">
        <v>1</v>
      </c>
      <c r="H172" s="46">
        <v>74</v>
      </c>
      <c r="I172" s="46">
        <v>9828</v>
      </c>
      <c r="J172" s="46">
        <v>9828</v>
      </c>
      <c r="K172" s="57">
        <v>0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6.5">
      <c r="A173" s="58"/>
      <c r="B173" s="45"/>
      <c r="C173" s="46"/>
      <c r="D173" s="46"/>
      <c r="E173" s="46"/>
      <c r="F173" s="4" t="s">
        <v>216</v>
      </c>
      <c r="G173" s="4">
        <v>1</v>
      </c>
      <c r="H173" s="46"/>
      <c r="I173" s="46"/>
      <c r="J173" s="46"/>
      <c r="K173" s="57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6.5">
      <c r="A174" s="58"/>
      <c r="B174" s="45"/>
      <c r="C174" s="46"/>
      <c r="D174" s="46"/>
      <c r="E174" s="46"/>
      <c r="F174" s="4" t="s">
        <v>129</v>
      </c>
      <c r="G174" s="4">
        <v>3</v>
      </c>
      <c r="H174" s="46"/>
      <c r="I174" s="46"/>
      <c r="J174" s="46"/>
      <c r="K174" s="57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6.5">
      <c r="A175" s="58"/>
      <c r="B175" s="45"/>
      <c r="C175" s="46"/>
      <c r="D175" s="46"/>
      <c r="E175" s="46"/>
      <c r="F175" s="4" t="s">
        <v>119</v>
      </c>
      <c r="G175" s="4">
        <v>2</v>
      </c>
      <c r="H175" s="46"/>
      <c r="I175" s="46"/>
      <c r="J175" s="46"/>
      <c r="K175" s="57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25.5">
      <c r="A176" s="58"/>
      <c r="B176" s="45"/>
      <c r="C176" s="46"/>
      <c r="D176" s="46"/>
      <c r="E176" s="46" t="s">
        <v>23</v>
      </c>
      <c r="F176" s="4" t="s">
        <v>217</v>
      </c>
      <c r="G176" s="4">
        <v>1</v>
      </c>
      <c r="H176" s="46">
        <v>78</v>
      </c>
      <c r="I176" s="46">
        <v>1383</v>
      </c>
      <c r="J176" s="46">
        <v>1383</v>
      </c>
      <c r="K176" s="57">
        <v>0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6.5">
      <c r="A177" s="58"/>
      <c r="B177" s="45"/>
      <c r="C177" s="46"/>
      <c r="D177" s="46"/>
      <c r="E177" s="46"/>
      <c r="F177" s="4" t="s">
        <v>122</v>
      </c>
      <c r="G177" s="4">
        <v>1</v>
      </c>
      <c r="H177" s="46"/>
      <c r="I177" s="46"/>
      <c r="J177" s="46"/>
      <c r="K177" s="57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6.5">
      <c r="A178" s="58"/>
      <c r="B178" s="45"/>
      <c r="C178" s="46"/>
      <c r="D178" s="46"/>
      <c r="E178" s="46"/>
      <c r="F178" s="4" t="s">
        <v>150</v>
      </c>
      <c r="G178" s="4">
        <v>1</v>
      </c>
      <c r="H178" s="46"/>
      <c r="I178" s="46"/>
      <c r="J178" s="46"/>
      <c r="K178" s="57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6.5">
      <c r="A179" s="58"/>
      <c r="B179" s="45"/>
      <c r="C179" s="46"/>
      <c r="D179" s="46"/>
      <c r="E179" s="46" t="s">
        <v>32</v>
      </c>
      <c r="F179" s="4" t="s">
        <v>218</v>
      </c>
      <c r="G179" s="4">
        <v>1</v>
      </c>
      <c r="H179" s="46">
        <v>77</v>
      </c>
      <c r="I179" s="46">
        <v>306</v>
      </c>
      <c r="J179" s="46">
        <v>306</v>
      </c>
      <c r="K179" s="57">
        <v>0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6.5">
      <c r="A180" s="58"/>
      <c r="B180" s="45"/>
      <c r="C180" s="46"/>
      <c r="D180" s="46"/>
      <c r="E180" s="46"/>
      <c r="F180" s="4" t="s">
        <v>219</v>
      </c>
      <c r="G180" s="4">
        <v>9</v>
      </c>
      <c r="H180" s="46"/>
      <c r="I180" s="46"/>
      <c r="J180" s="46"/>
      <c r="K180" s="57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6.5">
      <c r="A181" s="58"/>
      <c r="B181" s="45"/>
      <c r="C181" s="46"/>
      <c r="D181" s="46"/>
      <c r="E181" s="46"/>
      <c r="F181" s="4" t="s">
        <v>110</v>
      </c>
      <c r="G181" s="4">
        <v>4</v>
      </c>
      <c r="H181" s="46"/>
      <c r="I181" s="46"/>
      <c r="J181" s="46"/>
      <c r="K181" s="57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6.5">
      <c r="A182" s="58"/>
      <c r="B182" s="45"/>
      <c r="C182" s="46"/>
      <c r="D182" s="46"/>
      <c r="E182" s="46" t="s">
        <v>33</v>
      </c>
      <c r="F182" s="4" t="s">
        <v>220</v>
      </c>
      <c r="G182" s="4">
        <v>6</v>
      </c>
      <c r="H182" s="46">
        <v>76</v>
      </c>
      <c r="I182" s="46">
        <v>972</v>
      </c>
      <c r="J182" s="46">
        <v>972</v>
      </c>
      <c r="K182" s="57">
        <v>0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6.5">
      <c r="A183" s="58"/>
      <c r="B183" s="45"/>
      <c r="C183" s="46"/>
      <c r="D183" s="46"/>
      <c r="E183" s="46"/>
      <c r="F183" s="4" t="s">
        <v>111</v>
      </c>
      <c r="G183" s="4">
        <v>3</v>
      </c>
      <c r="H183" s="46"/>
      <c r="I183" s="46"/>
      <c r="J183" s="46"/>
      <c r="K183" s="57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6.5">
      <c r="A184" s="58"/>
      <c r="B184" s="45"/>
      <c r="C184" s="46"/>
      <c r="D184" s="46"/>
      <c r="E184" s="46"/>
      <c r="F184" s="4" t="s">
        <v>221</v>
      </c>
      <c r="G184" s="4">
        <v>3</v>
      </c>
      <c r="H184" s="46"/>
      <c r="I184" s="46"/>
      <c r="J184" s="46"/>
      <c r="K184" s="57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6.5">
      <c r="A185" s="58"/>
      <c r="B185" s="45"/>
      <c r="C185" s="46"/>
      <c r="D185" s="46"/>
      <c r="E185" s="46"/>
      <c r="F185" s="4" t="s">
        <v>122</v>
      </c>
      <c r="G185" s="4">
        <v>7</v>
      </c>
      <c r="H185" s="46"/>
      <c r="I185" s="46"/>
      <c r="J185" s="46"/>
      <c r="K185" s="57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6.5">
      <c r="A186" s="58"/>
      <c r="B186" s="45"/>
      <c r="C186" s="46"/>
      <c r="D186" s="46"/>
      <c r="E186" s="46" t="s">
        <v>31</v>
      </c>
      <c r="F186" s="4" t="s">
        <v>222</v>
      </c>
      <c r="G186" s="4">
        <v>2</v>
      </c>
      <c r="H186" s="46">
        <v>96</v>
      </c>
      <c r="I186" s="46">
        <v>1636</v>
      </c>
      <c r="J186" s="46">
        <v>1636</v>
      </c>
      <c r="K186" s="57">
        <v>0</v>
      </c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6.5">
      <c r="A187" s="58"/>
      <c r="B187" s="45"/>
      <c r="C187" s="46"/>
      <c r="D187" s="46"/>
      <c r="E187" s="46"/>
      <c r="F187" s="4" t="s">
        <v>223</v>
      </c>
      <c r="G187" s="4">
        <v>1</v>
      </c>
      <c r="H187" s="46"/>
      <c r="I187" s="46"/>
      <c r="J187" s="46"/>
      <c r="K187" s="57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6.5">
      <c r="A188" s="58"/>
      <c r="B188" s="45"/>
      <c r="C188" s="46"/>
      <c r="D188" s="46"/>
      <c r="E188" s="46"/>
      <c r="F188" s="4" t="s">
        <v>90</v>
      </c>
      <c r="G188" s="4">
        <v>3</v>
      </c>
      <c r="H188" s="46"/>
      <c r="I188" s="46"/>
      <c r="J188" s="46"/>
      <c r="K188" s="57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25.5" customHeight="1">
      <c r="A189" s="58"/>
      <c r="B189" s="45"/>
      <c r="C189" s="46"/>
      <c r="D189" s="46"/>
      <c r="E189" s="46"/>
      <c r="F189" s="4" t="s">
        <v>89</v>
      </c>
      <c r="G189" s="4">
        <v>1</v>
      </c>
      <c r="H189" s="46"/>
      <c r="I189" s="46"/>
      <c r="J189" s="46"/>
      <c r="K189" s="57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6.5">
      <c r="A190" s="58"/>
      <c r="B190" s="45"/>
      <c r="C190" s="46"/>
      <c r="D190" s="46"/>
      <c r="E190" s="46"/>
      <c r="F190" s="4" t="s">
        <v>224</v>
      </c>
      <c r="G190" s="4">
        <v>4</v>
      </c>
      <c r="H190" s="46"/>
      <c r="I190" s="46"/>
      <c r="J190" s="46"/>
      <c r="K190" s="57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4.25" customHeight="1">
      <c r="A191" s="58"/>
      <c r="B191" s="45"/>
      <c r="C191" s="46"/>
      <c r="D191" s="46"/>
      <c r="E191" s="46"/>
      <c r="F191" s="4" t="s">
        <v>225</v>
      </c>
      <c r="G191" s="4">
        <v>4</v>
      </c>
      <c r="H191" s="46"/>
      <c r="I191" s="46"/>
      <c r="J191" s="46"/>
      <c r="K191" s="57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5" customHeight="1">
      <c r="A192" s="58"/>
      <c r="B192" s="45"/>
      <c r="C192" s="46"/>
      <c r="D192" s="46"/>
      <c r="E192" s="46"/>
      <c r="F192" s="4" t="s">
        <v>226</v>
      </c>
      <c r="G192" s="4">
        <v>5</v>
      </c>
      <c r="H192" s="46"/>
      <c r="I192" s="46"/>
      <c r="J192" s="46"/>
      <c r="K192" s="57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4.25" customHeight="1">
      <c r="A193" s="58"/>
      <c r="B193" s="45"/>
      <c r="C193" s="46"/>
      <c r="D193" s="46"/>
      <c r="E193" s="46"/>
      <c r="F193" s="4" t="s">
        <v>227</v>
      </c>
      <c r="G193" s="4">
        <v>3</v>
      </c>
      <c r="H193" s="46"/>
      <c r="I193" s="46"/>
      <c r="J193" s="46"/>
      <c r="K193" s="57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4.25" customHeight="1">
      <c r="A194" s="58"/>
      <c r="B194" s="45"/>
      <c r="C194" s="46"/>
      <c r="D194" s="46"/>
      <c r="E194" s="46"/>
      <c r="F194" s="4" t="s">
        <v>228</v>
      </c>
      <c r="G194" s="4">
        <v>8</v>
      </c>
      <c r="H194" s="46"/>
      <c r="I194" s="46"/>
      <c r="J194" s="46"/>
      <c r="K194" s="57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6.5" customHeight="1">
      <c r="A195" s="58"/>
      <c r="B195" s="45"/>
      <c r="C195" s="46"/>
      <c r="D195" s="46"/>
      <c r="E195" s="5" t="s">
        <v>9</v>
      </c>
      <c r="F195" s="5"/>
      <c r="G195" s="5">
        <f>SUM(G172:G194)</f>
        <v>74</v>
      </c>
      <c r="H195" s="6">
        <f>AVERAGE(H172:H194)</f>
        <v>80.2</v>
      </c>
      <c r="I195" s="8">
        <f>SUM(I172:I194)</f>
        <v>14125</v>
      </c>
      <c r="J195" s="8">
        <f>SUM(J172:J194)</f>
        <v>14125</v>
      </c>
      <c r="K195" s="7">
        <f>SUM(K172:K193)</f>
        <v>0</v>
      </c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6.5">
      <c r="A196" s="58">
        <v>7</v>
      </c>
      <c r="B196" s="45" t="s">
        <v>16</v>
      </c>
      <c r="C196" s="46" t="s">
        <v>41</v>
      </c>
      <c r="D196" s="46" t="s">
        <v>48</v>
      </c>
      <c r="E196" s="46" t="s">
        <v>31</v>
      </c>
      <c r="F196" s="4" t="s">
        <v>229</v>
      </c>
      <c r="G196" s="4">
        <v>1</v>
      </c>
      <c r="H196" s="46">
        <v>68</v>
      </c>
      <c r="I196" s="46">
        <v>2229.23</v>
      </c>
      <c r="J196" s="46">
        <v>2229.23</v>
      </c>
      <c r="K196" s="57">
        <v>0</v>
      </c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6.5">
      <c r="A197" s="58"/>
      <c r="B197" s="45"/>
      <c r="C197" s="46"/>
      <c r="D197" s="46"/>
      <c r="E197" s="46"/>
      <c r="F197" s="4" t="s">
        <v>230</v>
      </c>
      <c r="G197" s="4">
        <v>2</v>
      </c>
      <c r="H197" s="46"/>
      <c r="I197" s="46"/>
      <c r="J197" s="46"/>
      <c r="K197" s="57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6.5">
      <c r="A198" s="58"/>
      <c r="B198" s="45"/>
      <c r="C198" s="46"/>
      <c r="D198" s="46"/>
      <c r="E198" s="46"/>
      <c r="F198" s="4" t="s">
        <v>231</v>
      </c>
      <c r="G198" s="4">
        <v>1</v>
      </c>
      <c r="H198" s="46"/>
      <c r="I198" s="46"/>
      <c r="J198" s="46"/>
      <c r="K198" s="57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25.5">
      <c r="A199" s="58"/>
      <c r="B199" s="45"/>
      <c r="C199" s="46"/>
      <c r="D199" s="46"/>
      <c r="E199" s="46"/>
      <c r="F199" s="4" t="s">
        <v>232</v>
      </c>
      <c r="G199" s="4">
        <v>1</v>
      </c>
      <c r="H199" s="46"/>
      <c r="I199" s="46"/>
      <c r="J199" s="46"/>
      <c r="K199" s="57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25.5">
      <c r="A200" s="58"/>
      <c r="B200" s="45"/>
      <c r="C200" s="46"/>
      <c r="D200" s="46"/>
      <c r="E200" s="46"/>
      <c r="F200" s="4" t="s">
        <v>233</v>
      </c>
      <c r="G200" s="4">
        <v>1</v>
      </c>
      <c r="H200" s="46"/>
      <c r="I200" s="46"/>
      <c r="J200" s="46"/>
      <c r="K200" s="57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6.5">
      <c r="A201" s="58"/>
      <c r="B201" s="45"/>
      <c r="C201" s="46"/>
      <c r="D201" s="46"/>
      <c r="E201" s="46"/>
      <c r="F201" s="4" t="s">
        <v>234</v>
      </c>
      <c r="G201" s="4">
        <v>1</v>
      </c>
      <c r="H201" s="46"/>
      <c r="I201" s="46"/>
      <c r="J201" s="46"/>
      <c r="K201" s="57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6.5">
      <c r="A202" s="58"/>
      <c r="B202" s="45"/>
      <c r="C202" s="46"/>
      <c r="D202" s="46"/>
      <c r="E202" s="46"/>
      <c r="F202" s="4" t="s">
        <v>235</v>
      </c>
      <c r="G202" s="4">
        <v>1</v>
      </c>
      <c r="H202" s="46"/>
      <c r="I202" s="46"/>
      <c r="J202" s="46"/>
      <c r="K202" s="57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27" customHeight="1">
      <c r="A203" s="58"/>
      <c r="B203" s="45"/>
      <c r="C203" s="46"/>
      <c r="D203" s="46"/>
      <c r="E203" s="46"/>
      <c r="F203" s="4" t="s">
        <v>236</v>
      </c>
      <c r="G203" s="4">
        <v>1</v>
      </c>
      <c r="H203" s="46"/>
      <c r="I203" s="46"/>
      <c r="J203" s="46"/>
      <c r="K203" s="57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6.5">
      <c r="A204" s="58"/>
      <c r="B204" s="45"/>
      <c r="C204" s="46"/>
      <c r="D204" s="46"/>
      <c r="E204" s="46"/>
      <c r="F204" s="4" t="s">
        <v>237</v>
      </c>
      <c r="G204" s="4">
        <v>2</v>
      </c>
      <c r="H204" s="46"/>
      <c r="I204" s="46"/>
      <c r="J204" s="46"/>
      <c r="K204" s="57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6.5">
      <c r="A205" s="58"/>
      <c r="B205" s="45"/>
      <c r="C205" s="46"/>
      <c r="D205" s="46"/>
      <c r="E205" s="46" t="s">
        <v>238</v>
      </c>
      <c r="F205" s="4" t="s">
        <v>87</v>
      </c>
      <c r="G205" s="4">
        <v>3</v>
      </c>
      <c r="H205" s="46">
        <v>83</v>
      </c>
      <c r="I205" s="46">
        <v>1645.3</v>
      </c>
      <c r="J205" s="46">
        <v>1645.3</v>
      </c>
      <c r="K205" s="57">
        <v>0</v>
      </c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6.5">
      <c r="A206" s="58"/>
      <c r="B206" s="45"/>
      <c r="C206" s="46"/>
      <c r="D206" s="46"/>
      <c r="E206" s="46"/>
      <c r="F206" s="4" t="s">
        <v>90</v>
      </c>
      <c r="G206" s="4">
        <v>1</v>
      </c>
      <c r="H206" s="46"/>
      <c r="I206" s="46"/>
      <c r="J206" s="46"/>
      <c r="K206" s="57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6.5">
      <c r="A207" s="58"/>
      <c r="B207" s="45"/>
      <c r="C207" s="46"/>
      <c r="D207" s="46"/>
      <c r="E207" s="46"/>
      <c r="F207" s="4" t="s">
        <v>110</v>
      </c>
      <c r="G207" s="4">
        <v>1</v>
      </c>
      <c r="H207" s="46"/>
      <c r="I207" s="46"/>
      <c r="J207" s="46"/>
      <c r="K207" s="57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25.5">
      <c r="A208" s="58"/>
      <c r="B208" s="45"/>
      <c r="C208" s="46"/>
      <c r="D208" s="46"/>
      <c r="E208" s="46"/>
      <c r="F208" s="4" t="s">
        <v>239</v>
      </c>
      <c r="G208" s="4">
        <v>2</v>
      </c>
      <c r="H208" s="46"/>
      <c r="I208" s="46"/>
      <c r="J208" s="46"/>
      <c r="K208" s="57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6.5">
      <c r="A209" s="58"/>
      <c r="B209" s="45"/>
      <c r="C209" s="46"/>
      <c r="D209" s="46"/>
      <c r="E209" s="46"/>
      <c r="F209" s="4" t="s">
        <v>94</v>
      </c>
      <c r="G209" s="4">
        <v>1</v>
      </c>
      <c r="H209" s="46"/>
      <c r="I209" s="46"/>
      <c r="J209" s="46"/>
      <c r="K209" s="57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6.5">
      <c r="A210" s="58"/>
      <c r="B210" s="45"/>
      <c r="C210" s="46"/>
      <c r="D210" s="46"/>
      <c r="E210" s="46"/>
      <c r="F210" s="4" t="s">
        <v>240</v>
      </c>
      <c r="G210" s="4">
        <v>1</v>
      </c>
      <c r="H210" s="46"/>
      <c r="I210" s="46"/>
      <c r="J210" s="46"/>
      <c r="K210" s="57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6.5">
      <c r="A211" s="58"/>
      <c r="B211" s="45"/>
      <c r="C211" s="46"/>
      <c r="D211" s="46"/>
      <c r="E211" s="46"/>
      <c r="F211" s="4" t="s">
        <v>241</v>
      </c>
      <c r="G211" s="4">
        <v>1</v>
      </c>
      <c r="H211" s="46"/>
      <c r="I211" s="46"/>
      <c r="J211" s="46"/>
      <c r="K211" s="57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6.5">
      <c r="A212" s="58"/>
      <c r="B212" s="45"/>
      <c r="C212" s="46"/>
      <c r="D212" s="46"/>
      <c r="E212" s="46"/>
      <c r="F212" s="4" t="s">
        <v>242</v>
      </c>
      <c r="G212" s="4">
        <v>1</v>
      </c>
      <c r="H212" s="46"/>
      <c r="I212" s="46"/>
      <c r="J212" s="46"/>
      <c r="K212" s="57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25.5">
      <c r="A213" s="58"/>
      <c r="B213" s="45"/>
      <c r="C213" s="46"/>
      <c r="D213" s="46"/>
      <c r="E213" s="46"/>
      <c r="F213" s="4" t="s">
        <v>243</v>
      </c>
      <c r="G213" s="4">
        <v>1</v>
      </c>
      <c r="H213" s="46"/>
      <c r="I213" s="46"/>
      <c r="J213" s="46"/>
      <c r="K213" s="57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6.5">
      <c r="A214" s="58"/>
      <c r="B214" s="45"/>
      <c r="C214" s="46"/>
      <c r="D214" s="46"/>
      <c r="E214" s="46" t="s">
        <v>20</v>
      </c>
      <c r="F214" s="4" t="s">
        <v>244</v>
      </c>
      <c r="G214" s="4">
        <v>1</v>
      </c>
      <c r="H214" s="46">
        <v>69</v>
      </c>
      <c r="I214" s="46">
        <v>941.7</v>
      </c>
      <c r="J214" s="46">
        <v>941.7</v>
      </c>
      <c r="K214" s="42">
        <v>0</v>
      </c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6.5">
      <c r="A215" s="58"/>
      <c r="B215" s="45"/>
      <c r="C215" s="46"/>
      <c r="D215" s="46"/>
      <c r="E215" s="46"/>
      <c r="F215" s="4" t="s">
        <v>75</v>
      </c>
      <c r="G215" s="4">
        <v>54</v>
      </c>
      <c r="H215" s="46"/>
      <c r="I215" s="46"/>
      <c r="J215" s="46"/>
      <c r="K215" s="43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6.5">
      <c r="A216" s="58"/>
      <c r="B216" s="45"/>
      <c r="C216" s="46"/>
      <c r="D216" s="46"/>
      <c r="E216" s="46"/>
      <c r="F216" s="4" t="s">
        <v>245</v>
      </c>
      <c r="G216" s="4">
        <v>1</v>
      </c>
      <c r="H216" s="46"/>
      <c r="I216" s="46"/>
      <c r="J216" s="46"/>
      <c r="K216" s="43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6.5">
      <c r="A217" s="58"/>
      <c r="B217" s="45"/>
      <c r="C217" s="46"/>
      <c r="D217" s="46"/>
      <c r="E217" s="46"/>
      <c r="F217" s="4" t="s">
        <v>136</v>
      </c>
      <c r="G217" s="4">
        <v>9</v>
      </c>
      <c r="H217" s="46"/>
      <c r="I217" s="46"/>
      <c r="J217" s="46"/>
      <c r="K217" s="43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6.5">
      <c r="A218" s="58"/>
      <c r="B218" s="45"/>
      <c r="C218" s="46"/>
      <c r="D218" s="46"/>
      <c r="E218" s="46"/>
      <c r="F218" s="4" t="s">
        <v>76</v>
      </c>
      <c r="G218" s="4">
        <v>2</v>
      </c>
      <c r="H218" s="46"/>
      <c r="I218" s="46"/>
      <c r="J218" s="46"/>
      <c r="K218" s="43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6.5">
      <c r="A219" s="58"/>
      <c r="B219" s="45"/>
      <c r="C219" s="46"/>
      <c r="D219" s="46"/>
      <c r="E219" s="46"/>
      <c r="F219" s="4" t="s">
        <v>77</v>
      </c>
      <c r="G219" s="4">
        <v>2</v>
      </c>
      <c r="H219" s="46"/>
      <c r="I219" s="46"/>
      <c r="J219" s="46"/>
      <c r="K219" s="43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6.5">
      <c r="A220" s="58"/>
      <c r="B220" s="45"/>
      <c r="C220" s="46"/>
      <c r="D220" s="46"/>
      <c r="E220" s="46"/>
      <c r="F220" s="4" t="s">
        <v>246</v>
      </c>
      <c r="G220" s="4">
        <v>1</v>
      </c>
      <c r="H220" s="46"/>
      <c r="I220" s="46"/>
      <c r="J220" s="46"/>
      <c r="K220" s="44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5.75" customHeight="1">
      <c r="A221" s="58"/>
      <c r="B221" s="45"/>
      <c r="C221" s="46"/>
      <c r="D221" s="46"/>
      <c r="E221" s="5" t="s">
        <v>9</v>
      </c>
      <c r="F221" s="5"/>
      <c r="G221" s="5">
        <f>SUM(G196:G220)</f>
        <v>93</v>
      </c>
      <c r="H221" s="6">
        <f>AVERAGE(H196:H220)</f>
        <v>73.333333333333329</v>
      </c>
      <c r="I221" s="8">
        <f>SUM(I196:I220)</f>
        <v>4816.2299999999996</v>
      </c>
      <c r="J221" s="8">
        <f>SUM(J196:J220)</f>
        <v>4816.2299999999996</v>
      </c>
      <c r="K221" s="7">
        <f>SUM(K196:K220)</f>
        <v>0</v>
      </c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6.5">
      <c r="A222" s="58">
        <v>8</v>
      </c>
      <c r="B222" s="45" t="s">
        <v>24</v>
      </c>
      <c r="C222" s="46" t="s">
        <v>44</v>
      </c>
      <c r="D222" s="46" t="s">
        <v>48</v>
      </c>
      <c r="E222" s="59" t="s">
        <v>204</v>
      </c>
      <c r="F222" s="9" t="s">
        <v>196</v>
      </c>
      <c r="G222" s="9">
        <v>21</v>
      </c>
      <c r="H222" s="59">
        <v>85</v>
      </c>
      <c r="I222" s="65">
        <v>1839</v>
      </c>
      <c r="J222" s="65">
        <v>1800</v>
      </c>
      <c r="K222" s="69">
        <f>I222-J222</f>
        <v>39</v>
      </c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25.5">
      <c r="A223" s="58"/>
      <c r="B223" s="45"/>
      <c r="C223" s="46"/>
      <c r="D223" s="46"/>
      <c r="E223" s="59"/>
      <c r="F223" s="9" t="s">
        <v>197</v>
      </c>
      <c r="G223" s="9">
        <v>19</v>
      </c>
      <c r="H223" s="59"/>
      <c r="I223" s="65"/>
      <c r="J223" s="65"/>
      <c r="K223" s="69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6.5">
      <c r="A224" s="58"/>
      <c r="B224" s="45"/>
      <c r="C224" s="46"/>
      <c r="D224" s="46"/>
      <c r="E224" s="59"/>
      <c r="F224" s="9" t="s">
        <v>198</v>
      </c>
      <c r="G224" s="9">
        <v>16</v>
      </c>
      <c r="H224" s="59"/>
      <c r="I224" s="65"/>
      <c r="J224" s="65"/>
      <c r="K224" s="69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6.5">
      <c r="A225" s="58"/>
      <c r="B225" s="45"/>
      <c r="C225" s="46"/>
      <c r="D225" s="46"/>
      <c r="E225" s="59"/>
      <c r="F225" s="9" t="s">
        <v>199</v>
      </c>
      <c r="G225" s="9">
        <v>22</v>
      </c>
      <c r="H225" s="59"/>
      <c r="I225" s="65"/>
      <c r="J225" s="65"/>
      <c r="K225" s="69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6.5">
      <c r="A226" s="58"/>
      <c r="B226" s="45"/>
      <c r="C226" s="46"/>
      <c r="D226" s="46"/>
      <c r="E226" s="59"/>
      <c r="F226" s="9" t="s">
        <v>200</v>
      </c>
      <c r="G226" s="9">
        <v>9</v>
      </c>
      <c r="H226" s="59"/>
      <c r="I226" s="65"/>
      <c r="J226" s="65"/>
      <c r="K226" s="69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6.5">
      <c r="A227" s="58"/>
      <c r="B227" s="45"/>
      <c r="C227" s="46"/>
      <c r="D227" s="46"/>
      <c r="E227" s="59"/>
      <c r="F227" s="9" t="s">
        <v>121</v>
      </c>
      <c r="G227" s="9">
        <v>4</v>
      </c>
      <c r="H227" s="59"/>
      <c r="I227" s="65"/>
      <c r="J227" s="65"/>
      <c r="K227" s="69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6.5">
      <c r="A228" s="58"/>
      <c r="B228" s="45"/>
      <c r="C228" s="46"/>
      <c r="D228" s="46"/>
      <c r="E228" s="59"/>
      <c r="F228" s="9" t="s">
        <v>201</v>
      </c>
      <c r="G228" s="9">
        <v>40</v>
      </c>
      <c r="H228" s="59"/>
      <c r="I228" s="65"/>
      <c r="J228" s="65"/>
      <c r="K228" s="69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6.5">
      <c r="A229" s="58"/>
      <c r="B229" s="45"/>
      <c r="C229" s="46"/>
      <c r="D229" s="46"/>
      <c r="E229" s="59"/>
      <c r="F229" s="9" t="s">
        <v>94</v>
      </c>
      <c r="G229" s="9">
        <v>1</v>
      </c>
      <c r="H229" s="59"/>
      <c r="I229" s="65"/>
      <c r="J229" s="65"/>
      <c r="K229" s="69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6.5">
      <c r="A230" s="58"/>
      <c r="B230" s="45"/>
      <c r="C230" s="46"/>
      <c r="D230" s="46"/>
      <c r="E230" s="59"/>
      <c r="F230" s="9" t="s">
        <v>202</v>
      </c>
      <c r="G230" s="9">
        <v>31</v>
      </c>
      <c r="H230" s="59"/>
      <c r="I230" s="65"/>
      <c r="J230" s="65"/>
      <c r="K230" s="69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6.5">
      <c r="A231" s="58"/>
      <c r="B231" s="45"/>
      <c r="C231" s="46"/>
      <c r="D231" s="46"/>
      <c r="E231" s="59"/>
      <c r="F231" s="9" t="s">
        <v>203</v>
      </c>
      <c r="G231" s="9">
        <v>4</v>
      </c>
      <c r="H231" s="59"/>
      <c r="I231" s="65"/>
      <c r="J231" s="65"/>
      <c r="K231" s="69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26.25" customHeight="1">
      <c r="A232" s="58"/>
      <c r="B232" s="45"/>
      <c r="C232" s="46"/>
      <c r="D232" s="46"/>
      <c r="E232" s="9" t="s">
        <v>212</v>
      </c>
      <c r="F232" s="4" t="s">
        <v>205</v>
      </c>
      <c r="G232" s="9">
        <v>3</v>
      </c>
      <c r="H232" s="9">
        <v>83</v>
      </c>
      <c r="I232" s="10">
        <v>201.5</v>
      </c>
      <c r="J232" s="10">
        <v>190</v>
      </c>
      <c r="K232" s="11">
        <f>I232-J232</f>
        <v>11.5</v>
      </c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6.5">
      <c r="A233" s="58"/>
      <c r="B233" s="45"/>
      <c r="C233" s="46"/>
      <c r="D233" s="46"/>
      <c r="E233" s="59" t="s">
        <v>21</v>
      </c>
      <c r="F233" s="9" t="s">
        <v>206</v>
      </c>
      <c r="G233" s="9">
        <v>2</v>
      </c>
      <c r="H233" s="59">
        <v>78</v>
      </c>
      <c r="I233" s="65">
        <v>450</v>
      </c>
      <c r="J233" s="65">
        <v>445</v>
      </c>
      <c r="K233" s="69">
        <f>I233-J233</f>
        <v>5</v>
      </c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6.5">
      <c r="A234" s="58"/>
      <c r="B234" s="45"/>
      <c r="C234" s="46"/>
      <c r="D234" s="46"/>
      <c r="E234" s="59"/>
      <c r="F234" s="9" t="s">
        <v>207</v>
      </c>
      <c r="G234" s="9">
        <v>4</v>
      </c>
      <c r="H234" s="59"/>
      <c r="I234" s="65"/>
      <c r="J234" s="65"/>
      <c r="K234" s="69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25.5">
      <c r="A235" s="58"/>
      <c r="B235" s="45"/>
      <c r="C235" s="46"/>
      <c r="D235" s="46"/>
      <c r="E235" s="59"/>
      <c r="F235" s="9" t="s">
        <v>208</v>
      </c>
      <c r="G235" s="9">
        <v>1</v>
      </c>
      <c r="H235" s="59"/>
      <c r="I235" s="65"/>
      <c r="J235" s="65"/>
      <c r="K235" s="69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6.5">
      <c r="A236" s="58"/>
      <c r="B236" s="45"/>
      <c r="C236" s="46"/>
      <c r="D236" s="46"/>
      <c r="E236" s="59"/>
      <c r="F236" s="9" t="s">
        <v>209</v>
      </c>
      <c r="G236" s="9">
        <v>3</v>
      </c>
      <c r="H236" s="59"/>
      <c r="I236" s="65"/>
      <c r="J236" s="65"/>
      <c r="K236" s="69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6.5">
      <c r="A237" s="58"/>
      <c r="B237" s="45"/>
      <c r="C237" s="46"/>
      <c r="D237" s="46"/>
      <c r="E237" s="59"/>
      <c r="F237" s="9" t="s">
        <v>210</v>
      </c>
      <c r="G237" s="9">
        <v>4</v>
      </c>
      <c r="H237" s="59"/>
      <c r="I237" s="65"/>
      <c r="J237" s="65"/>
      <c r="K237" s="69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6.5">
      <c r="A238" s="58"/>
      <c r="B238" s="45"/>
      <c r="C238" s="46"/>
      <c r="D238" s="46"/>
      <c r="E238" s="59"/>
      <c r="F238" s="9" t="s">
        <v>211</v>
      </c>
      <c r="G238" s="9">
        <v>6</v>
      </c>
      <c r="H238" s="59"/>
      <c r="I238" s="65"/>
      <c r="J238" s="65"/>
      <c r="K238" s="69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26.25" customHeight="1">
      <c r="A239" s="58"/>
      <c r="B239" s="45"/>
      <c r="C239" s="46"/>
      <c r="D239" s="46"/>
      <c r="E239" s="9" t="s">
        <v>213</v>
      </c>
      <c r="F239" s="9" t="s">
        <v>214</v>
      </c>
      <c r="G239" s="9">
        <v>6</v>
      </c>
      <c r="H239" s="9">
        <v>84</v>
      </c>
      <c r="I239" s="10">
        <v>521.20000000000005</v>
      </c>
      <c r="J239" s="10">
        <v>515.20000000000005</v>
      </c>
      <c r="K239" s="11">
        <f>I239-J239</f>
        <v>6</v>
      </c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3.5" customHeight="1">
      <c r="A240" s="58"/>
      <c r="B240" s="45"/>
      <c r="C240" s="46"/>
      <c r="D240" s="46"/>
      <c r="E240" s="5" t="s">
        <v>9</v>
      </c>
      <c r="F240" s="5"/>
      <c r="G240" s="5">
        <f>SUM(G222:G239)</f>
        <v>196</v>
      </c>
      <c r="H240" s="5">
        <f>AVERAGE(H222:H239)</f>
        <v>82.5</v>
      </c>
      <c r="I240" s="8">
        <f>SUM(I222:I239)</f>
        <v>3011.7</v>
      </c>
      <c r="J240" s="8">
        <f>SUM(J222:J239)</f>
        <v>2950.2</v>
      </c>
      <c r="K240" s="7">
        <f>SUM(K222:K239)</f>
        <v>61.5</v>
      </c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6.5">
      <c r="A241" s="58">
        <v>9</v>
      </c>
      <c r="B241" s="45" t="s">
        <v>60</v>
      </c>
      <c r="C241" s="46" t="s">
        <v>61</v>
      </c>
      <c r="D241" s="46" t="s">
        <v>48</v>
      </c>
      <c r="E241" s="45" t="s">
        <v>20</v>
      </c>
      <c r="F241" s="3" t="s">
        <v>75</v>
      </c>
      <c r="G241" s="3">
        <v>2</v>
      </c>
      <c r="H241" s="45">
        <v>76</v>
      </c>
      <c r="I241" s="67">
        <v>14</v>
      </c>
      <c r="J241" s="67">
        <v>14</v>
      </c>
      <c r="K241" s="57">
        <v>0</v>
      </c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6.5">
      <c r="A242" s="58"/>
      <c r="B242" s="45"/>
      <c r="C242" s="46"/>
      <c r="D242" s="46"/>
      <c r="E242" s="45"/>
      <c r="F242" s="3" t="s">
        <v>136</v>
      </c>
      <c r="G242" s="3">
        <v>1</v>
      </c>
      <c r="H242" s="45"/>
      <c r="I242" s="67"/>
      <c r="J242" s="67"/>
      <c r="K242" s="57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38.25" customHeight="1">
      <c r="A243" s="58"/>
      <c r="B243" s="45"/>
      <c r="C243" s="46"/>
      <c r="D243" s="46"/>
      <c r="E243" s="36" t="s">
        <v>31</v>
      </c>
      <c r="F243" s="3" t="s">
        <v>177</v>
      </c>
      <c r="G243" s="3">
        <v>1</v>
      </c>
      <c r="H243" s="36">
        <v>66</v>
      </c>
      <c r="I243" s="39">
        <v>120</v>
      </c>
      <c r="J243" s="39">
        <v>30</v>
      </c>
      <c r="K243" s="42">
        <v>90</v>
      </c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6.5">
      <c r="A244" s="58"/>
      <c r="B244" s="45"/>
      <c r="C244" s="46"/>
      <c r="D244" s="46"/>
      <c r="E244" s="37"/>
      <c r="F244" s="3" t="s">
        <v>122</v>
      </c>
      <c r="G244" s="3">
        <v>2</v>
      </c>
      <c r="H244" s="37"/>
      <c r="I244" s="40"/>
      <c r="J244" s="40"/>
      <c r="K244" s="43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6.5">
      <c r="A245" s="58"/>
      <c r="B245" s="45"/>
      <c r="C245" s="46"/>
      <c r="D245" s="46"/>
      <c r="E245" s="38"/>
      <c r="F245" s="3" t="s">
        <v>277</v>
      </c>
      <c r="G245" s="3">
        <v>2</v>
      </c>
      <c r="H245" s="38"/>
      <c r="I245" s="41"/>
      <c r="J245" s="41"/>
      <c r="K245" s="44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5.75" customHeight="1">
      <c r="A246" s="58"/>
      <c r="B246" s="45"/>
      <c r="C246" s="46"/>
      <c r="D246" s="46"/>
      <c r="E246" s="5" t="s">
        <v>9</v>
      </c>
      <c r="F246" s="3"/>
      <c r="G246" s="5">
        <f>SUM(G241:G245)</f>
        <v>8</v>
      </c>
      <c r="H246" s="6">
        <f>AVERAGE(H241:H243)</f>
        <v>71</v>
      </c>
      <c r="I246" s="8">
        <f>SUM(I241:I243)</f>
        <v>134</v>
      </c>
      <c r="J246" s="8">
        <f>SUM(J241:J243)</f>
        <v>44</v>
      </c>
      <c r="K246" s="7">
        <f>I246-J246</f>
        <v>90</v>
      </c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6.5">
      <c r="A247" s="58">
        <v>10</v>
      </c>
      <c r="B247" s="45" t="s">
        <v>17</v>
      </c>
      <c r="C247" s="46" t="s">
        <v>43</v>
      </c>
      <c r="D247" s="46" t="s">
        <v>48</v>
      </c>
      <c r="E247" s="46" t="s">
        <v>64</v>
      </c>
      <c r="F247" s="4" t="s">
        <v>75</v>
      </c>
      <c r="G247" s="4">
        <v>6</v>
      </c>
      <c r="H247" s="46">
        <v>72</v>
      </c>
      <c r="I247" s="46">
        <v>684.7</v>
      </c>
      <c r="J247" s="46">
        <v>684.7</v>
      </c>
      <c r="K247" s="66">
        <v>0</v>
      </c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6.5">
      <c r="A248" s="58"/>
      <c r="B248" s="45"/>
      <c r="C248" s="46"/>
      <c r="D248" s="46"/>
      <c r="E248" s="46"/>
      <c r="F248" s="4" t="s">
        <v>116</v>
      </c>
      <c r="G248" s="4">
        <v>1</v>
      </c>
      <c r="H248" s="46"/>
      <c r="I248" s="46"/>
      <c r="J248" s="46"/>
      <c r="K248" s="66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6.5">
      <c r="A249" s="58"/>
      <c r="B249" s="45"/>
      <c r="C249" s="46"/>
      <c r="D249" s="46"/>
      <c r="E249" s="46"/>
      <c r="F249" s="4" t="s">
        <v>123</v>
      </c>
      <c r="G249" s="4">
        <v>3</v>
      </c>
      <c r="H249" s="46"/>
      <c r="I249" s="46"/>
      <c r="J249" s="46"/>
      <c r="K249" s="66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6.5">
      <c r="A250" s="58"/>
      <c r="B250" s="45"/>
      <c r="C250" s="46"/>
      <c r="D250" s="46"/>
      <c r="E250" s="46"/>
      <c r="F250" s="4" t="s">
        <v>136</v>
      </c>
      <c r="G250" s="4">
        <v>1</v>
      </c>
      <c r="H250" s="46"/>
      <c r="I250" s="46"/>
      <c r="J250" s="46"/>
      <c r="K250" s="66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6.5">
      <c r="A251" s="58"/>
      <c r="B251" s="45"/>
      <c r="C251" s="46"/>
      <c r="D251" s="46"/>
      <c r="E251" s="46" t="s">
        <v>29</v>
      </c>
      <c r="F251" s="4" t="s">
        <v>117</v>
      </c>
      <c r="G251" s="4">
        <v>2</v>
      </c>
      <c r="H251" s="46">
        <v>71</v>
      </c>
      <c r="I251" s="46">
        <v>4789.8999999999996</v>
      </c>
      <c r="J251" s="46">
        <v>4369.1000000000004</v>
      </c>
      <c r="K251" s="66">
        <f>I251-J251</f>
        <v>420.79999999999927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6.5">
      <c r="A252" s="58"/>
      <c r="B252" s="45"/>
      <c r="C252" s="46"/>
      <c r="D252" s="46"/>
      <c r="E252" s="46"/>
      <c r="F252" s="4" t="s">
        <v>118</v>
      </c>
      <c r="G252" s="4">
        <v>2</v>
      </c>
      <c r="H252" s="46"/>
      <c r="I252" s="46"/>
      <c r="J252" s="46"/>
      <c r="K252" s="66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6.5">
      <c r="A253" s="58"/>
      <c r="B253" s="45"/>
      <c r="C253" s="46"/>
      <c r="D253" s="46"/>
      <c r="E253" s="46"/>
      <c r="F253" s="4" t="s">
        <v>119</v>
      </c>
      <c r="G253" s="4">
        <v>1</v>
      </c>
      <c r="H253" s="46"/>
      <c r="I253" s="46"/>
      <c r="J253" s="46"/>
      <c r="K253" s="66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6.5">
      <c r="A254" s="58"/>
      <c r="B254" s="45"/>
      <c r="C254" s="46"/>
      <c r="D254" s="46"/>
      <c r="E254" s="46"/>
      <c r="F254" s="4" t="s">
        <v>124</v>
      </c>
      <c r="G254" s="4">
        <v>1</v>
      </c>
      <c r="H254" s="46"/>
      <c r="I254" s="46"/>
      <c r="J254" s="46"/>
      <c r="K254" s="66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6.5">
      <c r="A255" s="58"/>
      <c r="B255" s="45"/>
      <c r="C255" s="46"/>
      <c r="D255" s="46"/>
      <c r="E255" s="46"/>
      <c r="F255" s="4" t="s">
        <v>87</v>
      </c>
      <c r="G255" s="4">
        <v>1</v>
      </c>
      <c r="H255" s="46"/>
      <c r="I255" s="46"/>
      <c r="J255" s="46"/>
      <c r="K255" s="66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5.75" customHeight="1">
      <c r="A256" s="58"/>
      <c r="B256" s="45"/>
      <c r="C256" s="46"/>
      <c r="D256" s="46"/>
      <c r="E256" s="46" t="s">
        <v>30</v>
      </c>
      <c r="F256" s="4" t="s">
        <v>125</v>
      </c>
      <c r="G256" s="4">
        <v>2</v>
      </c>
      <c r="H256" s="46">
        <v>83</v>
      </c>
      <c r="I256" s="46">
        <v>2764.5</v>
      </c>
      <c r="J256" s="46">
        <v>2378.5</v>
      </c>
      <c r="K256" s="66">
        <f>I256-J256</f>
        <v>386</v>
      </c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6.5">
      <c r="A257" s="58"/>
      <c r="B257" s="45"/>
      <c r="C257" s="46"/>
      <c r="D257" s="46"/>
      <c r="E257" s="46"/>
      <c r="F257" s="4" t="s">
        <v>271</v>
      </c>
      <c r="G257" s="4">
        <v>2</v>
      </c>
      <c r="H257" s="46"/>
      <c r="I257" s="46"/>
      <c r="J257" s="46"/>
      <c r="K257" s="66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5.75" customHeight="1">
      <c r="A258" s="58"/>
      <c r="B258" s="45"/>
      <c r="C258" s="46"/>
      <c r="D258" s="46"/>
      <c r="E258" s="46"/>
      <c r="F258" s="4" t="s">
        <v>119</v>
      </c>
      <c r="G258" s="4">
        <v>1</v>
      </c>
      <c r="H258" s="46"/>
      <c r="I258" s="46"/>
      <c r="J258" s="46"/>
      <c r="K258" s="66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7.25" customHeight="1">
      <c r="A259" s="58"/>
      <c r="B259" s="45"/>
      <c r="C259" s="46"/>
      <c r="D259" s="46"/>
      <c r="E259" s="46"/>
      <c r="F259" s="4" t="s">
        <v>120</v>
      </c>
      <c r="G259" s="4">
        <v>1</v>
      </c>
      <c r="H259" s="46"/>
      <c r="I259" s="46"/>
      <c r="J259" s="46"/>
      <c r="K259" s="66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6.5">
      <c r="A260" s="58"/>
      <c r="B260" s="45"/>
      <c r="C260" s="46"/>
      <c r="D260" s="46"/>
      <c r="E260" s="46" t="s">
        <v>51</v>
      </c>
      <c r="F260" s="4" t="s">
        <v>98</v>
      </c>
      <c r="G260" s="4">
        <v>5</v>
      </c>
      <c r="H260" s="46">
        <v>71</v>
      </c>
      <c r="I260" s="46">
        <v>220.9</v>
      </c>
      <c r="J260" s="46">
        <v>220.9</v>
      </c>
      <c r="K260" s="66">
        <v>0</v>
      </c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6.5">
      <c r="A261" s="58"/>
      <c r="B261" s="45"/>
      <c r="C261" s="46"/>
      <c r="D261" s="46"/>
      <c r="E261" s="46"/>
      <c r="F261" s="4" t="s">
        <v>121</v>
      </c>
      <c r="G261" s="4">
        <v>1</v>
      </c>
      <c r="H261" s="46"/>
      <c r="I261" s="46"/>
      <c r="J261" s="46"/>
      <c r="K261" s="66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6.5">
      <c r="A262" s="58"/>
      <c r="B262" s="45"/>
      <c r="C262" s="46"/>
      <c r="D262" s="46"/>
      <c r="E262" s="46"/>
      <c r="F262" s="4" t="s">
        <v>122</v>
      </c>
      <c r="G262" s="4">
        <v>3</v>
      </c>
      <c r="H262" s="46"/>
      <c r="I262" s="46"/>
      <c r="J262" s="46"/>
      <c r="K262" s="66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25.5">
      <c r="A263" s="58"/>
      <c r="B263" s="45"/>
      <c r="C263" s="46"/>
      <c r="D263" s="46"/>
      <c r="E263" s="46" t="s">
        <v>52</v>
      </c>
      <c r="F263" s="4" t="s">
        <v>272</v>
      </c>
      <c r="G263" s="4">
        <v>1</v>
      </c>
      <c r="H263" s="46">
        <v>69</v>
      </c>
      <c r="I263" s="46">
        <v>913.6</v>
      </c>
      <c r="J263" s="46">
        <v>913.6</v>
      </c>
      <c r="K263" s="66">
        <v>0</v>
      </c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6.5">
      <c r="A264" s="58"/>
      <c r="B264" s="45"/>
      <c r="C264" s="46"/>
      <c r="D264" s="46"/>
      <c r="E264" s="46"/>
      <c r="F264" s="4" t="s">
        <v>98</v>
      </c>
      <c r="G264" s="4">
        <v>1</v>
      </c>
      <c r="H264" s="46"/>
      <c r="I264" s="46"/>
      <c r="J264" s="46"/>
      <c r="K264" s="66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6.5">
      <c r="A265" s="58"/>
      <c r="B265" s="45"/>
      <c r="C265" s="46"/>
      <c r="D265" s="46"/>
      <c r="E265" s="46" t="s">
        <v>37</v>
      </c>
      <c r="F265" s="4" t="s">
        <v>88</v>
      </c>
      <c r="G265" s="4">
        <v>21</v>
      </c>
      <c r="H265" s="46">
        <v>71</v>
      </c>
      <c r="I265" s="46">
        <v>584.70000000000005</v>
      </c>
      <c r="J265" s="46">
        <v>584.70000000000005</v>
      </c>
      <c r="K265" s="66">
        <v>0</v>
      </c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6.5">
      <c r="A266" s="58"/>
      <c r="B266" s="45"/>
      <c r="C266" s="46"/>
      <c r="D266" s="46"/>
      <c r="E266" s="46"/>
      <c r="F266" s="4" t="s">
        <v>122</v>
      </c>
      <c r="G266" s="4">
        <v>2</v>
      </c>
      <c r="H266" s="46"/>
      <c r="I266" s="46"/>
      <c r="J266" s="46"/>
      <c r="K266" s="66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6.5">
      <c r="A267" s="58"/>
      <c r="B267" s="45"/>
      <c r="C267" s="46"/>
      <c r="D267" s="46"/>
      <c r="E267" s="46"/>
      <c r="F267" s="4" t="s">
        <v>111</v>
      </c>
      <c r="G267" s="4">
        <v>2</v>
      </c>
      <c r="H267" s="46"/>
      <c r="I267" s="46"/>
      <c r="J267" s="46"/>
      <c r="K267" s="66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38.25">
      <c r="A268" s="58"/>
      <c r="B268" s="45"/>
      <c r="C268" s="46"/>
      <c r="D268" s="46"/>
      <c r="E268" s="4" t="s">
        <v>53</v>
      </c>
      <c r="F268" s="4" t="s">
        <v>126</v>
      </c>
      <c r="G268" s="4">
        <v>2</v>
      </c>
      <c r="H268" s="4">
        <v>72</v>
      </c>
      <c r="I268" s="4">
        <v>78.7</v>
      </c>
      <c r="J268" s="4">
        <v>78.7</v>
      </c>
      <c r="K268" s="12">
        <v>0</v>
      </c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4.25" customHeight="1">
      <c r="A269" s="58"/>
      <c r="B269" s="45"/>
      <c r="C269" s="46"/>
      <c r="D269" s="46"/>
      <c r="E269" s="5" t="s">
        <v>9</v>
      </c>
      <c r="F269" s="5"/>
      <c r="G269" s="5">
        <f>SUM(G247:G268)</f>
        <v>62</v>
      </c>
      <c r="H269" s="6">
        <f>AVERAGE(H247:H268)</f>
        <v>72.714285714285708</v>
      </c>
      <c r="I269" s="6">
        <f>SUM(I247:I268)</f>
        <v>10037</v>
      </c>
      <c r="J269" s="6">
        <f>SUM(J247:J268)</f>
        <v>9230.2000000000007</v>
      </c>
      <c r="K269" s="13">
        <f>SUM(K247:K268)</f>
        <v>806.79999999999927</v>
      </c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6.5">
      <c r="A270" s="58">
        <v>11</v>
      </c>
      <c r="B270" s="45" t="s">
        <v>18</v>
      </c>
      <c r="C270" s="45" t="s">
        <v>42</v>
      </c>
      <c r="D270" s="46" t="s">
        <v>48</v>
      </c>
      <c r="E270" s="46" t="s">
        <v>31</v>
      </c>
      <c r="F270" s="4" t="s">
        <v>222</v>
      </c>
      <c r="G270" s="4">
        <v>1</v>
      </c>
      <c r="H270" s="46">
        <v>72</v>
      </c>
      <c r="I270" s="46">
        <v>539.9</v>
      </c>
      <c r="J270" s="46">
        <v>539.9</v>
      </c>
      <c r="K270" s="66">
        <v>0</v>
      </c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6.5">
      <c r="A271" s="58"/>
      <c r="B271" s="45"/>
      <c r="C271" s="45"/>
      <c r="D271" s="46"/>
      <c r="E271" s="46"/>
      <c r="F271" s="4" t="s">
        <v>220</v>
      </c>
      <c r="G271" s="4">
        <v>1</v>
      </c>
      <c r="H271" s="46"/>
      <c r="I271" s="46"/>
      <c r="J271" s="46"/>
      <c r="K271" s="66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6.5">
      <c r="A272" s="58"/>
      <c r="B272" s="45"/>
      <c r="C272" s="45"/>
      <c r="D272" s="46"/>
      <c r="E272" s="46"/>
      <c r="F272" s="4" t="s">
        <v>122</v>
      </c>
      <c r="G272" s="4">
        <v>1</v>
      </c>
      <c r="H272" s="46"/>
      <c r="I272" s="46"/>
      <c r="J272" s="46"/>
      <c r="K272" s="66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253" ht="24.75" customHeight="1">
      <c r="A273" s="58"/>
      <c r="B273" s="45"/>
      <c r="C273" s="45"/>
      <c r="D273" s="46"/>
      <c r="E273" s="46"/>
      <c r="F273" s="4" t="s">
        <v>233</v>
      </c>
      <c r="G273" s="4">
        <v>1</v>
      </c>
      <c r="H273" s="46"/>
      <c r="I273" s="46"/>
      <c r="J273" s="46"/>
      <c r="K273" s="66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253" ht="25.5">
      <c r="A274" s="58"/>
      <c r="B274" s="45"/>
      <c r="C274" s="45"/>
      <c r="D274" s="46"/>
      <c r="E274" s="4" t="s">
        <v>25</v>
      </c>
      <c r="F274" s="4" t="s">
        <v>251</v>
      </c>
      <c r="G274" s="4">
        <v>1</v>
      </c>
      <c r="H274" s="4">
        <v>74</v>
      </c>
      <c r="I274" s="4">
        <v>864</v>
      </c>
      <c r="J274" s="4">
        <v>864</v>
      </c>
      <c r="K274" s="12">
        <v>0</v>
      </c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253" ht="16.5">
      <c r="A275" s="58"/>
      <c r="B275" s="45"/>
      <c r="C275" s="45"/>
      <c r="D275" s="46"/>
      <c r="E275" s="46" t="s">
        <v>20</v>
      </c>
      <c r="F275" s="4" t="s">
        <v>252</v>
      </c>
      <c r="G275" s="4">
        <v>3</v>
      </c>
      <c r="H275" s="46">
        <v>92</v>
      </c>
      <c r="I275" s="46">
        <v>5683</v>
      </c>
      <c r="J275" s="46">
        <v>5683</v>
      </c>
      <c r="K275" s="66">
        <v>0</v>
      </c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253" ht="16.5">
      <c r="A276" s="58"/>
      <c r="B276" s="45"/>
      <c r="C276" s="45"/>
      <c r="D276" s="46"/>
      <c r="E276" s="46"/>
      <c r="F276" s="4" t="s">
        <v>75</v>
      </c>
      <c r="G276" s="4">
        <v>32</v>
      </c>
      <c r="H276" s="46"/>
      <c r="I276" s="46"/>
      <c r="J276" s="46"/>
      <c r="K276" s="66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253" ht="16.5">
      <c r="A277" s="58"/>
      <c r="B277" s="45"/>
      <c r="C277" s="45"/>
      <c r="D277" s="46"/>
      <c r="E277" s="46"/>
      <c r="F277" s="4" t="s">
        <v>116</v>
      </c>
      <c r="G277" s="4">
        <v>2</v>
      </c>
      <c r="H277" s="46"/>
      <c r="I277" s="46"/>
      <c r="J277" s="46"/>
      <c r="K277" s="66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253" ht="16.5">
      <c r="A278" s="58"/>
      <c r="B278" s="45"/>
      <c r="C278" s="45"/>
      <c r="D278" s="46"/>
      <c r="E278" s="46"/>
      <c r="F278" s="4" t="s">
        <v>136</v>
      </c>
      <c r="G278" s="4">
        <v>7</v>
      </c>
      <c r="H278" s="46"/>
      <c r="I278" s="46"/>
      <c r="J278" s="46"/>
      <c r="K278" s="66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253" ht="16.5">
      <c r="A279" s="58"/>
      <c r="B279" s="45"/>
      <c r="C279" s="45"/>
      <c r="D279" s="46"/>
      <c r="E279" s="46"/>
      <c r="F279" s="4" t="s">
        <v>76</v>
      </c>
      <c r="G279" s="4">
        <v>2</v>
      </c>
      <c r="H279" s="46"/>
      <c r="I279" s="46"/>
      <c r="J279" s="46"/>
      <c r="K279" s="66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253" ht="16.5">
      <c r="A280" s="58"/>
      <c r="B280" s="45"/>
      <c r="C280" s="45"/>
      <c r="D280" s="46"/>
      <c r="E280" s="46"/>
      <c r="F280" s="4" t="s">
        <v>77</v>
      </c>
      <c r="G280" s="4">
        <v>4</v>
      </c>
      <c r="H280" s="46"/>
      <c r="I280" s="46"/>
      <c r="J280" s="46"/>
      <c r="K280" s="66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253" ht="25.5">
      <c r="A281" s="58"/>
      <c r="B281" s="45"/>
      <c r="C281" s="45"/>
      <c r="D281" s="46"/>
      <c r="E281" s="4" t="s">
        <v>273</v>
      </c>
      <c r="F281" s="4" t="s">
        <v>253</v>
      </c>
      <c r="G281" s="4">
        <v>1</v>
      </c>
      <c r="H281" s="4"/>
      <c r="I281" s="4">
        <v>75</v>
      </c>
      <c r="J281" s="4">
        <v>0</v>
      </c>
      <c r="K281" s="12" t="s">
        <v>263</v>
      </c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253" ht="15" customHeight="1">
      <c r="A282" s="58"/>
      <c r="B282" s="45"/>
      <c r="C282" s="45"/>
      <c r="D282" s="46"/>
      <c r="E282" s="46" t="s">
        <v>26</v>
      </c>
      <c r="F282" s="4" t="s">
        <v>254</v>
      </c>
      <c r="G282" s="4">
        <v>1</v>
      </c>
      <c r="H282" s="46">
        <v>74</v>
      </c>
      <c r="I282" s="46">
        <v>177.7</v>
      </c>
      <c r="J282" s="46">
        <v>177.7</v>
      </c>
      <c r="K282" s="66">
        <v>0</v>
      </c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253" ht="16.5">
      <c r="A283" s="58"/>
      <c r="B283" s="45"/>
      <c r="C283" s="45"/>
      <c r="D283" s="46"/>
      <c r="E283" s="46"/>
      <c r="F283" s="4" t="s">
        <v>255</v>
      </c>
      <c r="G283" s="4">
        <v>1</v>
      </c>
      <c r="H283" s="46"/>
      <c r="I283" s="46"/>
      <c r="J283" s="46"/>
      <c r="K283" s="66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253" ht="16.5">
      <c r="A284" s="58"/>
      <c r="B284" s="45"/>
      <c r="C284" s="45"/>
      <c r="D284" s="46"/>
      <c r="E284" s="46"/>
      <c r="F284" s="4" t="s">
        <v>256</v>
      </c>
      <c r="G284" s="4">
        <v>1</v>
      </c>
      <c r="H284" s="46"/>
      <c r="I284" s="46"/>
      <c r="J284" s="46"/>
      <c r="K284" s="66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253" s="18" customFormat="1" ht="16.5">
      <c r="A285" s="58"/>
      <c r="B285" s="45"/>
      <c r="C285" s="45"/>
      <c r="D285" s="46"/>
      <c r="E285" s="46"/>
      <c r="F285" s="4" t="s">
        <v>257</v>
      </c>
      <c r="G285" s="4">
        <v>1</v>
      </c>
      <c r="H285" s="46"/>
      <c r="I285" s="46"/>
      <c r="J285" s="46"/>
      <c r="K285" s="66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</row>
    <row r="286" spans="1:253" s="18" customFormat="1" ht="16.5">
      <c r="A286" s="58"/>
      <c r="B286" s="45"/>
      <c r="C286" s="45"/>
      <c r="D286" s="46"/>
      <c r="E286" s="46" t="s">
        <v>27</v>
      </c>
      <c r="F286" s="4" t="s">
        <v>258</v>
      </c>
      <c r="G286" s="4">
        <v>1</v>
      </c>
      <c r="H286" s="46">
        <v>78</v>
      </c>
      <c r="I286" s="46">
        <v>276.2</v>
      </c>
      <c r="J286" s="46">
        <v>276.2</v>
      </c>
      <c r="K286" s="66">
        <v>0</v>
      </c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20"/>
      <c r="ET286" s="20"/>
      <c r="EU286" s="20"/>
      <c r="EV286" s="20"/>
      <c r="EW286" s="20"/>
      <c r="EX286" s="20"/>
      <c r="EY286" s="20"/>
      <c r="EZ286" s="20"/>
      <c r="FA286" s="20"/>
      <c r="FB286" s="20"/>
      <c r="FC286" s="20"/>
      <c r="FD286" s="20"/>
      <c r="FE286" s="20"/>
      <c r="FF286" s="20"/>
      <c r="FG286" s="20"/>
      <c r="FH286" s="20"/>
      <c r="FI286" s="20"/>
      <c r="FJ286" s="20"/>
      <c r="FK286" s="20"/>
      <c r="FL286" s="20"/>
      <c r="FM286" s="20"/>
      <c r="FN286" s="20"/>
      <c r="FO286" s="20"/>
      <c r="FP286" s="20"/>
      <c r="FQ286" s="20"/>
      <c r="FR286" s="20"/>
      <c r="FS286" s="20"/>
      <c r="FT286" s="20"/>
      <c r="FU286" s="20"/>
      <c r="FV286" s="20"/>
      <c r="FW286" s="20"/>
      <c r="FX286" s="20"/>
      <c r="FY286" s="20"/>
      <c r="FZ286" s="20"/>
      <c r="GA286" s="20"/>
      <c r="GB286" s="20"/>
      <c r="GC286" s="20"/>
      <c r="GD286" s="20"/>
      <c r="GE286" s="20"/>
      <c r="GF286" s="20"/>
      <c r="GG286" s="20"/>
      <c r="GH286" s="20"/>
      <c r="GI286" s="20"/>
      <c r="GJ286" s="20"/>
      <c r="GK286" s="20"/>
      <c r="GL286" s="20"/>
      <c r="GM286" s="20"/>
      <c r="GN286" s="20"/>
      <c r="GO286" s="20"/>
      <c r="GP286" s="20"/>
      <c r="GQ286" s="20"/>
      <c r="GR286" s="20"/>
      <c r="GS286" s="20"/>
      <c r="GT286" s="20"/>
      <c r="GU286" s="20"/>
      <c r="GV286" s="20"/>
      <c r="GW286" s="20"/>
      <c r="GX286" s="20"/>
      <c r="GY286" s="20"/>
      <c r="GZ286" s="20"/>
      <c r="HA286" s="20"/>
      <c r="HB286" s="20"/>
      <c r="HC286" s="20"/>
      <c r="HD286" s="20"/>
      <c r="HE286" s="20"/>
      <c r="HF286" s="20"/>
      <c r="HG286" s="20"/>
      <c r="HH286" s="20"/>
      <c r="HI286" s="20"/>
      <c r="HJ286" s="20"/>
      <c r="HK286" s="20"/>
      <c r="HL286" s="20"/>
      <c r="HM286" s="20"/>
      <c r="HN286" s="20"/>
      <c r="HO286" s="20"/>
      <c r="HP286" s="20"/>
      <c r="HQ286" s="20"/>
      <c r="HR286" s="20"/>
      <c r="HS286" s="20"/>
      <c r="HT286" s="20"/>
      <c r="HU286" s="20"/>
      <c r="HV286" s="20"/>
      <c r="HW286" s="20"/>
      <c r="HX286" s="20"/>
      <c r="HY286" s="20"/>
      <c r="HZ286" s="20"/>
      <c r="IA286" s="20"/>
      <c r="IB286" s="20"/>
      <c r="IC286" s="20"/>
      <c r="ID286" s="20"/>
      <c r="IE286" s="20"/>
      <c r="IF286" s="20"/>
      <c r="IG286" s="20"/>
      <c r="IH286" s="20"/>
      <c r="II286" s="20"/>
      <c r="IJ286" s="20"/>
      <c r="IK286" s="20"/>
      <c r="IL286" s="20"/>
      <c r="IM286" s="20"/>
      <c r="IN286" s="20"/>
      <c r="IO286" s="20"/>
      <c r="IP286" s="20"/>
      <c r="IQ286" s="20"/>
      <c r="IR286" s="20"/>
      <c r="IS286" s="20"/>
    </row>
    <row r="287" spans="1:253" s="18" customFormat="1" ht="25.5">
      <c r="A287" s="58"/>
      <c r="B287" s="45"/>
      <c r="C287" s="45"/>
      <c r="D287" s="46"/>
      <c r="E287" s="46"/>
      <c r="F287" s="4" t="s">
        <v>259</v>
      </c>
      <c r="G287" s="4">
        <v>1</v>
      </c>
      <c r="H287" s="46"/>
      <c r="I287" s="46"/>
      <c r="J287" s="46"/>
      <c r="K287" s="66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20"/>
      <c r="ET287" s="20"/>
      <c r="EU287" s="20"/>
      <c r="EV287" s="20"/>
      <c r="EW287" s="20"/>
      <c r="EX287" s="20"/>
      <c r="EY287" s="20"/>
      <c r="EZ287" s="20"/>
      <c r="FA287" s="20"/>
      <c r="FB287" s="20"/>
      <c r="FC287" s="20"/>
      <c r="FD287" s="20"/>
      <c r="FE287" s="20"/>
      <c r="FF287" s="20"/>
      <c r="FG287" s="20"/>
      <c r="FH287" s="20"/>
      <c r="FI287" s="20"/>
      <c r="FJ287" s="20"/>
      <c r="FK287" s="20"/>
      <c r="FL287" s="20"/>
      <c r="FM287" s="20"/>
      <c r="FN287" s="20"/>
      <c r="FO287" s="20"/>
      <c r="FP287" s="20"/>
      <c r="FQ287" s="20"/>
      <c r="FR287" s="20"/>
      <c r="FS287" s="20"/>
      <c r="FT287" s="20"/>
      <c r="FU287" s="20"/>
      <c r="FV287" s="20"/>
      <c r="FW287" s="20"/>
      <c r="FX287" s="20"/>
      <c r="FY287" s="20"/>
      <c r="FZ287" s="20"/>
      <c r="GA287" s="20"/>
      <c r="GB287" s="20"/>
      <c r="GC287" s="20"/>
      <c r="GD287" s="20"/>
      <c r="GE287" s="20"/>
      <c r="GF287" s="20"/>
      <c r="GG287" s="20"/>
      <c r="GH287" s="20"/>
      <c r="GI287" s="20"/>
      <c r="GJ287" s="20"/>
      <c r="GK287" s="20"/>
      <c r="GL287" s="20"/>
      <c r="GM287" s="20"/>
      <c r="GN287" s="20"/>
      <c r="GO287" s="20"/>
      <c r="GP287" s="20"/>
      <c r="GQ287" s="20"/>
      <c r="GR287" s="20"/>
      <c r="GS287" s="20"/>
      <c r="GT287" s="20"/>
      <c r="GU287" s="20"/>
      <c r="GV287" s="20"/>
      <c r="GW287" s="20"/>
      <c r="GX287" s="20"/>
      <c r="GY287" s="20"/>
      <c r="GZ287" s="20"/>
      <c r="HA287" s="20"/>
      <c r="HB287" s="20"/>
      <c r="HC287" s="20"/>
      <c r="HD287" s="20"/>
      <c r="HE287" s="20"/>
      <c r="HF287" s="20"/>
      <c r="HG287" s="20"/>
      <c r="HH287" s="20"/>
      <c r="HI287" s="20"/>
      <c r="HJ287" s="20"/>
      <c r="HK287" s="20"/>
      <c r="HL287" s="20"/>
      <c r="HM287" s="20"/>
      <c r="HN287" s="20"/>
      <c r="HO287" s="20"/>
      <c r="HP287" s="20"/>
      <c r="HQ287" s="20"/>
      <c r="HR287" s="20"/>
      <c r="HS287" s="20"/>
      <c r="HT287" s="20"/>
      <c r="HU287" s="20"/>
      <c r="HV287" s="20"/>
      <c r="HW287" s="20"/>
      <c r="HX287" s="20"/>
      <c r="HY287" s="20"/>
      <c r="HZ287" s="20"/>
      <c r="IA287" s="20"/>
      <c r="IB287" s="20"/>
      <c r="IC287" s="20"/>
      <c r="ID287" s="20"/>
      <c r="IE287" s="20"/>
      <c r="IF287" s="20"/>
      <c r="IG287" s="20"/>
      <c r="IH287" s="20"/>
      <c r="II287" s="20"/>
      <c r="IJ287" s="20"/>
      <c r="IK287" s="20"/>
      <c r="IL287" s="20"/>
      <c r="IM287" s="20"/>
      <c r="IN287" s="20"/>
      <c r="IO287" s="20"/>
      <c r="IP287" s="20"/>
      <c r="IQ287" s="20"/>
      <c r="IR287" s="20"/>
      <c r="IS287" s="20"/>
    </row>
    <row r="288" spans="1:253" s="18" customFormat="1" ht="16.5">
      <c r="A288" s="58"/>
      <c r="B288" s="45"/>
      <c r="C288" s="45"/>
      <c r="D288" s="46"/>
      <c r="E288" s="46"/>
      <c r="F288" s="4" t="s">
        <v>260</v>
      </c>
      <c r="G288" s="4">
        <v>1</v>
      </c>
      <c r="H288" s="46"/>
      <c r="I288" s="46"/>
      <c r="J288" s="46"/>
      <c r="K288" s="66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  <c r="DV288" s="20"/>
      <c r="DW288" s="20"/>
      <c r="DX288" s="20"/>
      <c r="DY288" s="20"/>
      <c r="DZ288" s="20"/>
      <c r="EA288" s="20"/>
      <c r="EB288" s="20"/>
      <c r="EC288" s="20"/>
      <c r="ED288" s="20"/>
      <c r="EE288" s="20"/>
      <c r="EF288" s="20"/>
      <c r="EG288" s="20"/>
      <c r="EH288" s="20"/>
      <c r="EI288" s="20"/>
      <c r="EJ288" s="20"/>
      <c r="EK288" s="20"/>
      <c r="EL288" s="20"/>
      <c r="EM288" s="20"/>
      <c r="EN288" s="20"/>
      <c r="EO288" s="20"/>
      <c r="EP288" s="20"/>
      <c r="EQ288" s="20"/>
      <c r="ER288" s="20"/>
      <c r="ES288" s="20"/>
      <c r="ET288" s="20"/>
      <c r="EU288" s="20"/>
      <c r="EV288" s="20"/>
      <c r="EW288" s="20"/>
      <c r="EX288" s="20"/>
      <c r="EY288" s="20"/>
      <c r="EZ288" s="20"/>
      <c r="FA288" s="20"/>
      <c r="FB288" s="20"/>
      <c r="FC288" s="20"/>
      <c r="FD288" s="20"/>
      <c r="FE288" s="20"/>
      <c r="FF288" s="20"/>
      <c r="FG288" s="20"/>
      <c r="FH288" s="20"/>
      <c r="FI288" s="20"/>
      <c r="FJ288" s="20"/>
      <c r="FK288" s="20"/>
      <c r="FL288" s="20"/>
      <c r="FM288" s="20"/>
      <c r="FN288" s="20"/>
      <c r="FO288" s="20"/>
      <c r="FP288" s="20"/>
      <c r="FQ288" s="20"/>
      <c r="FR288" s="20"/>
      <c r="FS288" s="20"/>
      <c r="FT288" s="20"/>
      <c r="FU288" s="20"/>
      <c r="FV288" s="20"/>
      <c r="FW288" s="20"/>
      <c r="FX288" s="20"/>
      <c r="FY288" s="20"/>
      <c r="FZ288" s="20"/>
      <c r="GA288" s="20"/>
      <c r="GB288" s="20"/>
      <c r="GC288" s="20"/>
      <c r="GD288" s="20"/>
      <c r="GE288" s="20"/>
      <c r="GF288" s="20"/>
      <c r="GG288" s="20"/>
      <c r="GH288" s="20"/>
      <c r="GI288" s="20"/>
      <c r="GJ288" s="20"/>
      <c r="GK288" s="20"/>
      <c r="GL288" s="20"/>
      <c r="GM288" s="20"/>
      <c r="GN288" s="20"/>
      <c r="GO288" s="20"/>
      <c r="GP288" s="20"/>
      <c r="GQ288" s="20"/>
      <c r="GR288" s="20"/>
      <c r="GS288" s="20"/>
      <c r="GT288" s="20"/>
      <c r="GU288" s="20"/>
      <c r="GV288" s="20"/>
      <c r="GW288" s="20"/>
      <c r="GX288" s="20"/>
      <c r="GY288" s="20"/>
      <c r="GZ288" s="20"/>
      <c r="HA288" s="20"/>
      <c r="HB288" s="20"/>
      <c r="HC288" s="20"/>
      <c r="HD288" s="20"/>
      <c r="HE288" s="20"/>
      <c r="HF288" s="20"/>
      <c r="HG288" s="20"/>
      <c r="HH288" s="20"/>
      <c r="HI288" s="20"/>
      <c r="HJ288" s="20"/>
      <c r="HK288" s="20"/>
      <c r="HL288" s="20"/>
      <c r="HM288" s="20"/>
      <c r="HN288" s="20"/>
      <c r="HO288" s="20"/>
      <c r="HP288" s="20"/>
      <c r="HQ288" s="20"/>
      <c r="HR288" s="20"/>
      <c r="HS288" s="20"/>
      <c r="HT288" s="20"/>
      <c r="HU288" s="20"/>
      <c r="HV288" s="20"/>
      <c r="HW288" s="20"/>
      <c r="HX288" s="20"/>
      <c r="HY288" s="20"/>
      <c r="HZ288" s="20"/>
      <c r="IA288" s="20"/>
      <c r="IB288" s="20"/>
      <c r="IC288" s="20"/>
      <c r="ID288" s="20"/>
      <c r="IE288" s="20"/>
      <c r="IF288" s="20"/>
      <c r="IG288" s="20"/>
      <c r="IH288" s="20"/>
      <c r="II288" s="20"/>
      <c r="IJ288" s="20"/>
      <c r="IK288" s="20"/>
      <c r="IL288" s="20"/>
      <c r="IM288" s="20"/>
      <c r="IN288" s="20"/>
      <c r="IO288" s="20"/>
      <c r="IP288" s="20"/>
      <c r="IQ288" s="20"/>
      <c r="IR288" s="20"/>
      <c r="IS288" s="20"/>
    </row>
    <row r="289" spans="1:253" s="18" customFormat="1" ht="16.5">
      <c r="A289" s="58"/>
      <c r="B289" s="45"/>
      <c r="C289" s="45"/>
      <c r="D289" s="46"/>
      <c r="E289" s="46"/>
      <c r="F289" s="4" t="s">
        <v>261</v>
      </c>
      <c r="G289" s="4">
        <v>2</v>
      </c>
      <c r="H289" s="46"/>
      <c r="I289" s="46"/>
      <c r="J289" s="46"/>
      <c r="K289" s="66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  <c r="EK289" s="20"/>
      <c r="EL289" s="20"/>
      <c r="EM289" s="20"/>
      <c r="EN289" s="20"/>
      <c r="EO289" s="20"/>
      <c r="EP289" s="20"/>
      <c r="EQ289" s="20"/>
      <c r="ER289" s="20"/>
      <c r="ES289" s="20"/>
      <c r="ET289" s="20"/>
      <c r="EU289" s="20"/>
      <c r="EV289" s="20"/>
      <c r="EW289" s="20"/>
      <c r="EX289" s="20"/>
      <c r="EY289" s="20"/>
      <c r="EZ289" s="20"/>
      <c r="FA289" s="20"/>
      <c r="FB289" s="20"/>
      <c r="FC289" s="20"/>
      <c r="FD289" s="20"/>
      <c r="FE289" s="20"/>
      <c r="FF289" s="20"/>
      <c r="FG289" s="20"/>
      <c r="FH289" s="20"/>
      <c r="FI289" s="20"/>
      <c r="FJ289" s="20"/>
      <c r="FK289" s="20"/>
      <c r="FL289" s="20"/>
      <c r="FM289" s="20"/>
      <c r="FN289" s="20"/>
      <c r="FO289" s="20"/>
      <c r="FP289" s="20"/>
      <c r="FQ289" s="20"/>
      <c r="FR289" s="20"/>
      <c r="FS289" s="20"/>
      <c r="FT289" s="20"/>
      <c r="FU289" s="20"/>
      <c r="FV289" s="20"/>
      <c r="FW289" s="20"/>
      <c r="FX289" s="20"/>
      <c r="FY289" s="20"/>
      <c r="FZ289" s="20"/>
      <c r="GA289" s="20"/>
      <c r="GB289" s="20"/>
      <c r="GC289" s="20"/>
      <c r="GD289" s="20"/>
      <c r="GE289" s="20"/>
      <c r="GF289" s="20"/>
      <c r="GG289" s="20"/>
      <c r="GH289" s="20"/>
      <c r="GI289" s="20"/>
      <c r="GJ289" s="20"/>
      <c r="GK289" s="20"/>
      <c r="GL289" s="20"/>
      <c r="GM289" s="20"/>
      <c r="GN289" s="20"/>
      <c r="GO289" s="20"/>
      <c r="GP289" s="20"/>
      <c r="GQ289" s="20"/>
      <c r="GR289" s="20"/>
      <c r="GS289" s="20"/>
      <c r="GT289" s="20"/>
      <c r="GU289" s="20"/>
      <c r="GV289" s="20"/>
      <c r="GW289" s="20"/>
      <c r="GX289" s="20"/>
      <c r="GY289" s="20"/>
      <c r="GZ289" s="20"/>
      <c r="HA289" s="20"/>
      <c r="HB289" s="20"/>
      <c r="HC289" s="20"/>
      <c r="HD289" s="20"/>
      <c r="HE289" s="20"/>
      <c r="HF289" s="20"/>
      <c r="HG289" s="20"/>
      <c r="HH289" s="20"/>
      <c r="HI289" s="20"/>
      <c r="HJ289" s="20"/>
      <c r="HK289" s="20"/>
      <c r="HL289" s="20"/>
      <c r="HM289" s="20"/>
      <c r="HN289" s="20"/>
      <c r="HO289" s="20"/>
      <c r="HP289" s="20"/>
      <c r="HQ289" s="20"/>
      <c r="HR289" s="20"/>
      <c r="HS289" s="20"/>
      <c r="HT289" s="20"/>
      <c r="HU289" s="20"/>
      <c r="HV289" s="20"/>
      <c r="HW289" s="20"/>
      <c r="HX289" s="20"/>
      <c r="HY289" s="20"/>
      <c r="HZ289" s="20"/>
      <c r="IA289" s="20"/>
      <c r="IB289" s="20"/>
      <c r="IC289" s="20"/>
      <c r="ID289" s="20"/>
      <c r="IE289" s="20"/>
      <c r="IF289" s="20"/>
      <c r="IG289" s="20"/>
      <c r="IH289" s="20"/>
      <c r="II289" s="20"/>
      <c r="IJ289" s="20"/>
      <c r="IK289" s="20"/>
      <c r="IL289" s="20"/>
      <c r="IM289" s="20"/>
      <c r="IN289" s="20"/>
      <c r="IO289" s="20"/>
      <c r="IP289" s="20"/>
      <c r="IQ289" s="20"/>
      <c r="IR289" s="20"/>
      <c r="IS289" s="20"/>
    </row>
    <row r="290" spans="1:253" s="18" customFormat="1" ht="38.25">
      <c r="A290" s="58"/>
      <c r="B290" s="45"/>
      <c r="C290" s="45"/>
      <c r="D290" s="46"/>
      <c r="E290" s="4" t="s">
        <v>28</v>
      </c>
      <c r="F290" s="4" t="s">
        <v>262</v>
      </c>
      <c r="G290" s="4">
        <v>1</v>
      </c>
      <c r="H290" s="4">
        <v>71</v>
      </c>
      <c r="I290" s="4">
        <v>384.25</v>
      </c>
      <c r="J290" s="4">
        <v>384.25</v>
      </c>
      <c r="K290" s="12">
        <v>0</v>
      </c>
      <c r="L290" s="19"/>
      <c r="M290" s="19"/>
      <c r="N290" s="31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  <c r="EK290" s="20"/>
      <c r="EL290" s="20"/>
      <c r="EM290" s="20"/>
      <c r="EN290" s="20"/>
      <c r="EO290" s="20"/>
      <c r="EP290" s="20"/>
      <c r="EQ290" s="20"/>
      <c r="ER290" s="20"/>
      <c r="ES290" s="20"/>
      <c r="ET290" s="20"/>
      <c r="EU290" s="20"/>
      <c r="EV290" s="20"/>
      <c r="EW290" s="20"/>
      <c r="EX290" s="20"/>
      <c r="EY290" s="20"/>
      <c r="EZ290" s="20"/>
      <c r="FA290" s="20"/>
      <c r="FB290" s="20"/>
      <c r="FC290" s="20"/>
      <c r="FD290" s="20"/>
      <c r="FE290" s="20"/>
      <c r="FF290" s="20"/>
      <c r="FG290" s="20"/>
      <c r="FH290" s="20"/>
      <c r="FI290" s="20"/>
      <c r="FJ290" s="20"/>
      <c r="FK290" s="20"/>
      <c r="FL290" s="20"/>
      <c r="FM290" s="20"/>
      <c r="FN290" s="20"/>
      <c r="FO290" s="20"/>
      <c r="FP290" s="20"/>
      <c r="FQ290" s="20"/>
      <c r="FR290" s="20"/>
      <c r="FS290" s="20"/>
      <c r="FT290" s="20"/>
      <c r="FU290" s="20"/>
      <c r="FV290" s="20"/>
      <c r="FW290" s="20"/>
      <c r="FX290" s="20"/>
      <c r="FY290" s="20"/>
      <c r="FZ290" s="20"/>
      <c r="GA290" s="20"/>
      <c r="GB290" s="20"/>
      <c r="GC290" s="20"/>
      <c r="GD290" s="20"/>
      <c r="GE290" s="20"/>
      <c r="GF290" s="20"/>
      <c r="GG290" s="20"/>
      <c r="GH290" s="20"/>
      <c r="GI290" s="20"/>
      <c r="GJ290" s="20"/>
      <c r="GK290" s="20"/>
      <c r="GL290" s="20"/>
      <c r="GM290" s="20"/>
      <c r="GN290" s="20"/>
      <c r="GO290" s="20"/>
      <c r="GP290" s="20"/>
      <c r="GQ290" s="20"/>
      <c r="GR290" s="20"/>
      <c r="GS290" s="20"/>
      <c r="GT290" s="20"/>
      <c r="GU290" s="20"/>
      <c r="GV290" s="20"/>
      <c r="GW290" s="20"/>
      <c r="GX290" s="20"/>
      <c r="GY290" s="20"/>
      <c r="GZ290" s="20"/>
      <c r="HA290" s="20"/>
      <c r="HB290" s="20"/>
      <c r="HC290" s="20"/>
      <c r="HD290" s="20"/>
      <c r="HE290" s="20"/>
      <c r="HF290" s="20"/>
      <c r="HG290" s="20"/>
      <c r="HH290" s="20"/>
      <c r="HI290" s="20"/>
      <c r="HJ290" s="20"/>
      <c r="HK290" s="20"/>
      <c r="HL290" s="20"/>
      <c r="HM290" s="20"/>
      <c r="HN290" s="20"/>
      <c r="HO290" s="20"/>
      <c r="HP290" s="20"/>
      <c r="HQ290" s="20"/>
      <c r="HR290" s="20"/>
      <c r="HS290" s="20"/>
      <c r="HT290" s="20"/>
      <c r="HU290" s="20"/>
      <c r="HV290" s="20"/>
      <c r="HW290" s="20"/>
      <c r="HX290" s="20"/>
      <c r="HY290" s="20"/>
      <c r="HZ290" s="20"/>
      <c r="IA290" s="20"/>
      <c r="IB290" s="20"/>
      <c r="IC290" s="20"/>
      <c r="ID290" s="20"/>
      <c r="IE290" s="20"/>
      <c r="IF290" s="20"/>
      <c r="IG290" s="20"/>
      <c r="IH290" s="20"/>
      <c r="II290" s="20"/>
      <c r="IJ290" s="20"/>
      <c r="IK290" s="20"/>
      <c r="IL290" s="20"/>
      <c r="IM290" s="20"/>
      <c r="IN290" s="20"/>
      <c r="IO290" s="20"/>
      <c r="IP290" s="20"/>
      <c r="IQ290" s="20"/>
      <c r="IR290" s="20"/>
      <c r="IS290" s="20"/>
    </row>
    <row r="291" spans="1:253" s="18" customFormat="1" ht="27.75" customHeight="1">
      <c r="A291" s="58"/>
      <c r="B291" s="45"/>
      <c r="C291" s="45"/>
      <c r="D291" s="46"/>
      <c r="E291" s="14" t="s">
        <v>9</v>
      </c>
      <c r="F291" s="14"/>
      <c r="G291" s="14">
        <f>SUM(G270:G290)</f>
        <v>66</v>
      </c>
      <c r="H291" s="6">
        <f>(H286+H290+H282+H275+H274+H270)/6</f>
        <v>76.833333333333329</v>
      </c>
      <c r="I291" s="14">
        <f>SUM(I270:I290)</f>
        <v>8000.0499999999993</v>
      </c>
      <c r="J291" s="14">
        <f>SUM(J270:J290)</f>
        <v>7925.0499999999993</v>
      </c>
      <c r="K291" s="15">
        <v>75</v>
      </c>
      <c r="L291" s="17"/>
      <c r="M291" s="17"/>
      <c r="N291" s="29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</row>
    <row r="292" spans="1:253" ht="28.5" customHeight="1" thickBot="1">
      <c r="A292" s="61" t="s">
        <v>58</v>
      </c>
      <c r="B292" s="62"/>
      <c r="C292" s="62"/>
      <c r="D292" s="62"/>
      <c r="E292" s="62"/>
      <c r="F292" s="23"/>
      <c r="G292" s="23">
        <f>G291+G269+G240+G221+G195+G104+G171+G97+G51+G22+G246</f>
        <v>1072</v>
      </c>
      <c r="H292" s="24">
        <f>(H291+H269+H240+H221+H104+H246+H195+H171+H97+H51+H22)/11</f>
        <v>75.02099567099566</v>
      </c>
      <c r="I292" s="24">
        <f>I291+I269+I240+I221+I195+I171+I97+I51+I22+I246+I104</f>
        <v>74563.91</v>
      </c>
      <c r="J292" s="24">
        <f>J291+J269+J246+J240+J221+J195+J171+J104+J97+J51+J22</f>
        <v>73530.61</v>
      </c>
      <c r="K292" s="25">
        <f>I292-J292</f>
        <v>1033.3000000000029</v>
      </c>
      <c r="L292" s="1"/>
      <c r="M292" s="1"/>
      <c r="N292" s="30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253" ht="16.5">
      <c r="I293" s="27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253" ht="16.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253" ht="21">
      <c r="I295" s="28"/>
      <c r="J295" s="28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253" ht="16.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253" ht="16.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253" ht="16.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253" ht="16.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253" ht="16.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253" ht="16.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253" ht="16.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253" ht="16.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253" ht="16.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2:31" ht="16.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2:31" ht="16.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2:31" ht="16.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2:31" ht="16.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2:31" ht="16.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2:31" ht="16.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2:31" ht="16.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2:31" ht="16.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2:31" ht="16.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2:31" ht="16.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2:31" ht="16.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2:31" ht="16.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2:31" ht="16.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2:31" ht="16.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2:31" ht="16.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2:31" ht="16.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2:31" ht="16.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2:31" ht="16.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2:31" ht="16.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2:31" ht="16.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2:31" ht="16.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2:31" ht="16.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2:31" ht="16.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2:31" ht="16.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2:31" ht="16.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2:31" ht="16.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2:31" ht="16.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2:31" ht="16.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2:31" ht="16.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2:31" ht="16.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2:31" ht="16.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2:31" ht="16.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2:31" ht="16.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2:31" ht="16.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2:31" ht="16.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2:31" ht="16.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2:31" ht="16.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2:31" ht="16.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2:31" ht="16.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2:31" ht="16.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2:31" ht="16.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2:31" ht="16.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2:31" ht="16.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2:31" ht="16.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2:31" ht="16.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2:31" ht="16.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2:31" ht="16.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2:31" ht="16.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2:31" ht="16.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2:31" ht="16.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2:31" ht="16.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</sheetData>
  <mergeCells count="316">
    <mergeCell ref="J286:J289"/>
    <mergeCell ref="K286:K289"/>
    <mergeCell ref="J282:J285"/>
    <mergeCell ref="K282:K285"/>
    <mergeCell ref="E28:E30"/>
    <mergeCell ref="H28:H30"/>
    <mergeCell ref="I28:I30"/>
    <mergeCell ref="J28:J30"/>
    <mergeCell ref="K233:K238"/>
    <mergeCell ref="K222:K231"/>
    <mergeCell ref="J182:J185"/>
    <mergeCell ref="K186:K194"/>
    <mergeCell ref="K214:K220"/>
    <mergeCell ref="I286:I289"/>
    <mergeCell ref="I282:I285"/>
    <mergeCell ref="J275:J280"/>
    <mergeCell ref="I251:I255"/>
    <mergeCell ref="I265:I267"/>
    <mergeCell ref="I263:I264"/>
    <mergeCell ref="J251:J255"/>
    <mergeCell ref="J256:J259"/>
    <mergeCell ref="I256:I259"/>
    <mergeCell ref="I260:I262"/>
    <mergeCell ref="K251:K255"/>
    <mergeCell ref="I275:I280"/>
    <mergeCell ref="K270:K273"/>
    <mergeCell ref="J270:J273"/>
    <mergeCell ref="K275:K280"/>
    <mergeCell ref="I270:I273"/>
    <mergeCell ref="K265:K267"/>
    <mergeCell ref="J260:J262"/>
    <mergeCell ref="K263:K264"/>
    <mergeCell ref="H159:H160"/>
    <mergeCell ref="H241:H242"/>
    <mergeCell ref="I241:I242"/>
    <mergeCell ref="I247:I250"/>
    <mergeCell ref="J241:J242"/>
    <mergeCell ref="H247:H250"/>
    <mergeCell ref="J214:J220"/>
    <mergeCell ref="J265:J267"/>
    <mergeCell ref="K256:K259"/>
    <mergeCell ref="K260:K262"/>
    <mergeCell ref="J263:J264"/>
    <mergeCell ref="J222:J231"/>
    <mergeCell ref="I140:I148"/>
    <mergeCell ref="I179:I181"/>
    <mergeCell ref="I159:I160"/>
    <mergeCell ref="I153:I158"/>
    <mergeCell ref="K247:K250"/>
    <mergeCell ref="H153:H158"/>
    <mergeCell ref="I161:I162"/>
    <mergeCell ref="J153:J158"/>
    <mergeCell ref="J161:J162"/>
    <mergeCell ref="J179:J181"/>
    <mergeCell ref="K241:K242"/>
    <mergeCell ref="H182:H185"/>
    <mergeCell ref="H205:H213"/>
    <mergeCell ref="H214:H220"/>
    <mergeCell ref="H196:H204"/>
    <mergeCell ref="J233:J238"/>
    <mergeCell ref="I214:I220"/>
    <mergeCell ref="J247:J250"/>
    <mergeCell ref="K176:K178"/>
    <mergeCell ref="I222:I231"/>
    <mergeCell ref="I186:I194"/>
    <mergeCell ref="I205:I213"/>
    <mergeCell ref="I233:I238"/>
    <mergeCell ref="K205:K213"/>
    <mergeCell ref="J205:J213"/>
    <mergeCell ref="A23:A51"/>
    <mergeCell ref="H11:H12"/>
    <mergeCell ref="E19:E21"/>
    <mergeCell ref="H19:H21"/>
    <mergeCell ref="H46:H48"/>
    <mergeCell ref="H31:H36"/>
    <mergeCell ref="E13:E18"/>
    <mergeCell ref="D23:D51"/>
    <mergeCell ref="D7:D22"/>
    <mergeCell ref="E7:E10"/>
    <mergeCell ref="A7:A22"/>
    <mergeCell ref="E52:E56"/>
    <mergeCell ref="A52:A97"/>
    <mergeCell ref="C7:C22"/>
    <mergeCell ref="D52:D97"/>
    <mergeCell ref="C52:C97"/>
    <mergeCell ref="B7:B22"/>
    <mergeCell ref="E31:E36"/>
    <mergeCell ref="B23:B51"/>
    <mergeCell ref="E37:E45"/>
    <mergeCell ref="I13:I18"/>
    <mergeCell ref="E57:E61"/>
    <mergeCell ref="H23:H27"/>
    <mergeCell ref="I23:I27"/>
    <mergeCell ref="I49:I50"/>
    <mergeCell ref="I37:I45"/>
    <mergeCell ref="H37:H45"/>
    <mergeCell ref="H49:H50"/>
    <mergeCell ref="H57:H61"/>
    <mergeCell ref="E23:E27"/>
    <mergeCell ref="K105:K115"/>
    <mergeCell ref="K116:K118"/>
    <mergeCell ref="K98:K103"/>
    <mergeCell ref="K62:K63"/>
    <mergeCell ref="I7:I10"/>
    <mergeCell ref="H7:H10"/>
    <mergeCell ref="I11:I12"/>
    <mergeCell ref="I31:I36"/>
    <mergeCell ref="I19:I21"/>
    <mergeCell ref="H13:H18"/>
    <mergeCell ref="K46:K48"/>
    <mergeCell ref="J116:J118"/>
    <mergeCell ref="I105:I115"/>
    <mergeCell ref="I116:I118"/>
    <mergeCell ref="J64:J78"/>
    <mergeCell ref="I57:I61"/>
    <mergeCell ref="I98:I103"/>
    <mergeCell ref="I83:I92"/>
    <mergeCell ref="J98:J103"/>
    <mergeCell ref="K49:K50"/>
    <mergeCell ref="I46:I48"/>
    <mergeCell ref="J46:J48"/>
    <mergeCell ref="H93:H95"/>
    <mergeCell ref="J49:J50"/>
    <mergeCell ref="J93:J95"/>
    <mergeCell ref="J62:J63"/>
    <mergeCell ref="H83:H92"/>
    <mergeCell ref="H52:H56"/>
    <mergeCell ref="I52:I56"/>
    <mergeCell ref="J57:J61"/>
    <mergeCell ref="I62:I63"/>
    <mergeCell ref="K64:K78"/>
    <mergeCell ref="E98:E103"/>
    <mergeCell ref="H98:H103"/>
    <mergeCell ref="I64:I78"/>
    <mergeCell ref="K93:K95"/>
    <mergeCell ref="K83:K92"/>
    <mergeCell ref="I79:I82"/>
    <mergeCell ref="I93:I95"/>
    <mergeCell ref="H62:H63"/>
    <mergeCell ref="F149:F150"/>
    <mergeCell ref="E105:E115"/>
    <mergeCell ref="H127:H139"/>
    <mergeCell ref="H149:H152"/>
    <mergeCell ref="H116:H118"/>
    <mergeCell ref="G149:G150"/>
    <mergeCell ref="E140:E148"/>
    <mergeCell ref="H140:H148"/>
    <mergeCell ref="F105:F107"/>
    <mergeCell ref="G105:G107"/>
    <mergeCell ref="E119:E126"/>
    <mergeCell ref="H64:H78"/>
    <mergeCell ref="E79:E82"/>
    <mergeCell ref="E62:E63"/>
    <mergeCell ref="E64:E78"/>
    <mergeCell ref="H79:H82"/>
    <mergeCell ref="H282:H285"/>
    <mergeCell ref="H275:H280"/>
    <mergeCell ref="H270:H273"/>
    <mergeCell ref="H286:H289"/>
    <mergeCell ref="E83:E92"/>
    <mergeCell ref="I127:I139"/>
    <mergeCell ref="I119:I126"/>
    <mergeCell ref="H119:H126"/>
    <mergeCell ref="E116:E118"/>
    <mergeCell ref="H105:H115"/>
    <mergeCell ref="H260:H262"/>
    <mergeCell ref="E251:E255"/>
    <mergeCell ref="E256:E259"/>
    <mergeCell ref="H251:H255"/>
    <mergeCell ref="H233:H238"/>
    <mergeCell ref="H163:H170"/>
    <mergeCell ref="H222:H231"/>
    <mergeCell ref="H179:H181"/>
    <mergeCell ref="H172:H175"/>
    <mergeCell ref="H176:H178"/>
    <mergeCell ref="H263:H264"/>
    <mergeCell ref="H256:H259"/>
    <mergeCell ref="H265:H267"/>
    <mergeCell ref="A292:E292"/>
    <mergeCell ref="E260:E262"/>
    <mergeCell ref="E265:E267"/>
    <mergeCell ref="D247:D269"/>
    <mergeCell ref="E247:E250"/>
    <mergeCell ref="C270:C291"/>
    <mergeCell ref="E282:E285"/>
    <mergeCell ref="E286:E289"/>
    <mergeCell ref="E263:E264"/>
    <mergeCell ref="E270:E273"/>
    <mergeCell ref="A270:A291"/>
    <mergeCell ref="A247:A269"/>
    <mergeCell ref="D270:D291"/>
    <mergeCell ref="C247:C269"/>
    <mergeCell ref="E222:E231"/>
    <mergeCell ref="E241:E242"/>
    <mergeCell ref="E275:E280"/>
    <mergeCell ref="B247:B269"/>
    <mergeCell ref="B270:B291"/>
    <mergeCell ref="D222:D240"/>
    <mergeCell ref="C241:C246"/>
    <mergeCell ref="D241:D246"/>
    <mergeCell ref="C222:C240"/>
    <mergeCell ref="E233:E238"/>
    <mergeCell ref="E11:E12"/>
    <mergeCell ref="E159:E160"/>
    <mergeCell ref="A222:A240"/>
    <mergeCell ref="B241:B246"/>
    <mergeCell ref="B222:B240"/>
    <mergeCell ref="A241:A246"/>
    <mergeCell ref="E182:E185"/>
    <mergeCell ref="E176:E178"/>
    <mergeCell ref="C98:C104"/>
    <mergeCell ref="D98:D104"/>
    <mergeCell ref="D105:D171"/>
    <mergeCell ref="C23:C51"/>
    <mergeCell ref="E196:E204"/>
    <mergeCell ref="D196:D221"/>
    <mergeCell ref="E93:E95"/>
    <mergeCell ref="E127:E139"/>
    <mergeCell ref="E49:E50"/>
    <mergeCell ref="E205:E213"/>
    <mergeCell ref="E149:E152"/>
    <mergeCell ref="E46:E48"/>
    <mergeCell ref="E172:E175"/>
    <mergeCell ref="E179:E181"/>
    <mergeCell ref="E163:E170"/>
    <mergeCell ref="E161:E162"/>
    <mergeCell ref="B52:B97"/>
    <mergeCell ref="A98:A104"/>
    <mergeCell ref="B98:B104"/>
    <mergeCell ref="A105:A171"/>
    <mergeCell ref="B105:B171"/>
    <mergeCell ref="C105:C171"/>
    <mergeCell ref="I196:I204"/>
    <mergeCell ref="I182:I185"/>
    <mergeCell ref="I149:I152"/>
    <mergeCell ref="I163:I170"/>
    <mergeCell ref="I172:I175"/>
    <mergeCell ref="I176:I178"/>
    <mergeCell ref="K196:K204"/>
    <mergeCell ref="K172:K175"/>
    <mergeCell ref="K161:K162"/>
    <mergeCell ref="K119:K126"/>
    <mergeCell ref="K127:K139"/>
    <mergeCell ref="J149:J152"/>
    <mergeCell ref="J127:J139"/>
    <mergeCell ref="K159:K160"/>
    <mergeCell ref="K163:K170"/>
    <mergeCell ref="J163:J170"/>
    <mergeCell ref="K52:K56"/>
    <mergeCell ref="K179:K181"/>
    <mergeCell ref="J196:J204"/>
    <mergeCell ref="K57:K61"/>
    <mergeCell ref="J186:J194"/>
    <mergeCell ref="J159:J160"/>
    <mergeCell ref="J140:J148"/>
    <mergeCell ref="K149:K152"/>
    <mergeCell ref="K140:K148"/>
    <mergeCell ref="K79:K82"/>
    <mergeCell ref="E186:E194"/>
    <mergeCell ref="D172:D195"/>
    <mergeCell ref="J52:J56"/>
    <mergeCell ref="J79:J82"/>
    <mergeCell ref="J83:J92"/>
    <mergeCell ref="J105:J115"/>
    <mergeCell ref="J119:J126"/>
    <mergeCell ref="E153:E158"/>
    <mergeCell ref="H186:H194"/>
    <mergeCell ref="H161:H162"/>
    <mergeCell ref="J172:J175"/>
    <mergeCell ref="J176:J178"/>
    <mergeCell ref="K182:K185"/>
    <mergeCell ref="A196:A221"/>
    <mergeCell ref="E214:E220"/>
    <mergeCell ref="B172:B195"/>
    <mergeCell ref="A172:A195"/>
    <mergeCell ref="B196:B221"/>
    <mergeCell ref="C196:C221"/>
    <mergeCell ref="C172:C195"/>
    <mergeCell ref="K7:K10"/>
    <mergeCell ref="K19:K21"/>
    <mergeCell ref="J7:J10"/>
    <mergeCell ref="M1:AE3"/>
    <mergeCell ref="O4:O6"/>
    <mergeCell ref="A1:K3"/>
    <mergeCell ref="J4:K4"/>
    <mergeCell ref="E4:E6"/>
    <mergeCell ref="F4:F6"/>
    <mergeCell ref="N4:N6"/>
    <mergeCell ref="A4:A6"/>
    <mergeCell ref="G4:G6"/>
    <mergeCell ref="J5:J6"/>
    <mergeCell ref="M4:M6"/>
    <mergeCell ref="K5:K6"/>
    <mergeCell ref="B4:B6"/>
    <mergeCell ref="D4:D6"/>
    <mergeCell ref="C4:C6"/>
    <mergeCell ref="H4:H6"/>
    <mergeCell ref="I4:I6"/>
    <mergeCell ref="K11:K12"/>
    <mergeCell ref="J31:J36"/>
    <mergeCell ref="K31:K36"/>
    <mergeCell ref="J23:J27"/>
    <mergeCell ref="K13:K18"/>
    <mergeCell ref="J11:J12"/>
    <mergeCell ref="J13:J18"/>
    <mergeCell ref="J19:J21"/>
    <mergeCell ref="K23:K27"/>
    <mergeCell ref="K28:K30"/>
    <mergeCell ref="E243:E245"/>
    <mergeCell ref="H243:H245"/>
    <mergeCell ref="I243:I245"/>
    <mergeCell ref="J243:J245"/>
    <mergeCell ref="K243:K245"/>
    <mergeCell ref="K37:K45"/>
    <mergeCell ref="J37:J45"/>
    <mergeCell ref="K153:K158"/>
  </mergeCells>
  <phoneticPr fontId="3" type="noConversion"/>
  <pageMargins left="0.15748031496062992" right="0.15748031496062992" top="0.74803149606299213" bottom="0.27559055118110237" header="0.31496062992125984" footer="0.31496062992125984"/>
  <pageSetup paperSize="9" scale="57" orientation="portrait" r:id="rId1"/>
  <rowBreaks count="3" manualBreakCount="3">
    <brk id="78" max="11" man="1"/>
    <brk id="148" max="11" man="1"/>
    <brk id="22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ПМ</vt:lpstr>
      <vt:lpstr>Лист3</vt:lpstr>
      <vt:lpstr>ПМ!Область_печати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proiz0</cp:lastModifiedBy>
  <cp:lastPrinted>2018-06-29T05:57:12Z</cp:lastPrinted>
  <dcterms:created xsi:type="dcterms:W3CDTF">2017-09-19T12:49:20Z</dcterms:created>
  <dcterms:modified xsi:type="dcterms:W3CDTF">2018-08-31T08:02:48Z</dcterms:modified>
</cp:coreProperties>
</file>